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7895" windowHeight="864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 refMode="R1C1"/>
</workbook>
</file>

<file path=xl/calcChain.xml><?xml version="1.0" encoding="utf-8"?>
<calcChain xmlns="http://schemas.openxmlformats.org/spreadsheetml/2006/main">
  <c r="L50" i="1"/>
  <c r="K50"/>
  <c r="L48"/>
  <c r="K48"/>
  <c r="L46"/>
  <c r="K46"/>
  <c r="L45"/>
  <c r="K45"/>
  <c r="L41"/>
  <c r="K41"/>
  <c r="L38"/>
  <c r="K38"/>
  <c r="L37"/>
  <c r="K37"/>
  <c r="K35"/>
  <c r="L33"/>
  <c r="K33"/>
  <c r="L31"/>
  <c r="K31"/>
  <c r="L29"/>
  <c r="K29"/>
  <c r="L27"/>
  <c r="K27"/>
  <c r="L24"/>
  <c r="L11" s="1"/>
  <c r="L10" s="1"/>
  <c r="K24"/>
  <c r="K22"/>
  <c r="L21"/>
  <c r="K21"/>
  <c r="L16"/>
  <c r="K16"/>
  <c r="L12"/>
  <c r="K12"/>
  <c r="K11"/>
  <c r="K10"/>
</calcChain>
</file>

<file path=xl/sharedStrings.xml><?xml version="1.0" encoding="utf-8"?>
<sst xmlns="http://schemas.openxmlformats.org/spreadsheetml/2006/main" count="494" uniqueCount="161">
  <si>
    <t>Приложение 3</t>
  </si>
  <si>
    <t xml:space="preserve">к решению Жуковского </t>
  </si>
  <si>
    <t>сельского Совета депутатов</t>
  </si>
  <si>
    <t xml:space="preserve">Доходы Жуковского сельсовета на 2023 год </t>
  </si>
  <si>
    <t>(рублей)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</si>
  <si>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</si>
  <si>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</si>
  <si>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</si>
  <si>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Утверждено на 2023 год</t>
  </si>
  <si>
    <t xml:space="preserve">Исполнено </t>
  </si>
  <si>
    <t>% исполнения</t>
  </si>
  <si>
    <t>Отклонение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</si>
  <si>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</si>
  <si>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</si>
  <si>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</si>
  <si>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</si>
  <si>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</si>
  <si>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</si>
  <si>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</si>
  <si>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</si>
  <si>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 xml:space="preserve">            Всего:</t>
  </si>
  <si>
    <t>1</t>
  </si>
  <si>
    <t>182</t>
  </si>
  <si>
    <t>00</t>
  </si>
  <si>
    <t>000</t>
  </si>
  <si>
    <t>0000</t>
  </si>
  <si>
    <t>НАЛОГОВЫЕ И НЕНАЛОГОВЫЕ ДОХОДЫ</t>
  </si>
  <si>
    <t>99,2</t>
  </si>
  <si>
    <t>2</t>
  </si>
  <si>
    <t>01</t>
  </si>
  <si>
    <t>02</t>
  </si>
  <si>
    <t>110</t>
  </si>
  <si>
    <t>Налог на доходы физических лиц</t>
  </si>
  <si>
    <t>99,9</t>
  </si>
  <si>
    <t>3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</si>
  <si>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</si>
  <si>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</t>
  </si>
  <si>
    <t>4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</si>
  <si>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</si>
  <si>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</si>
  <si>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99,8</t>
  </si>
  <si>
    <t>5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</si>
  <si>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</si>
  <si>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Федерации*</t>
  </si>
  <si>
    <t>99,5</t>
  </si>
  <si>
    <t>6</t>
  </si>
  <si>
    <t>100</t>
  </si>
  <si>
    <t>03</t>
  </si>
  <si>
    <t>200</t>
  </si>
  <si>
    <t>Акцизы по подакцизным товарам (продукции), производимым на территории Российской Федерации</t>
  </si>
  <si>
    <t>7</t>
  </si>
  <si>
    <t>231</t>
  </si>
  <si>
    <t>Акцизы на  дизельное топливо,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</si>
  <si>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8</t>
  </si>
  <si>
    <t>241</t>
  </si>
  <si>
    <t>Акцизы на моторные масла для дизельных и (или) карбюраторных (инжекторных) двигателей, подлежащие распределению между бюджетами субъектов  Российской Федерации и местных бюджетов с учетом установленных дифференцированных нормативов отчислений в местные бюджеты</t>
  </si>
  <si>
    <t>96,2</t>
  </si>
  <si>
    <t>9</t>
  </si>
  <si>
    <t>251</t>
  </si>
  <si>
    <t>Акцизы на  автомобильный бензин,производимый на территории Российской Федерации,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</si>
  <si>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10</t>
  </si>
  <si>
    <t>261</t>
  </si>
  <si>
    <t>Акцизы на  прямогонный бензин,производимый на территорииРоссийской Федерации, подлежащие распределению между бюджетами субъектов  Российской Федерации и местных бюджетов с учетом установленных нормативов отчислений в местные бюджеты</t>
  </si>
  <si>
    <t>11</t>
  </si>
  <si>
    <t>06</t>
  </si>
  <si>
    <t>Налоги на имущество</t>
  </si>
  <si>
    <t>93,3</t>
  </si>
  <si>
    <t>12</t>
  </si>
  <si>
    <t>Налог на имущество физических лиц</t>
  </si>
  <si>
    <t>13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</si>
  <si>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</si>
  <si>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14</t>
  </si>
  <si>
    <t>Земельный налог  в т.ч.</t>
  </si>
  <si>
    <t>65,3</t>
  </si>
  <si>
    <t>15</t>
  </si>
  <si>
    <t>033</t>
  </si>
  <si>
    <t>Земельный налог с организаций, обладающих земельным участком,расположенным в границах сельских поселений.</t>
  </si>
  <si>
    <t>16</t>
  </si>
  <si>
    <t>043</t>
  </si>
  <si>
    <t>1000</t>
  </si>
  <si>
    <t>Земельный налог с физических лиц, обладающих земельным участком,расположенных в границах сельских поселений.</t>
  </si>
  <si>
    <t>17</t>
  </si>
  <si>
    <t>008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</si>
  <si>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</si>
  <si>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</si>
  <si>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</si>
  <si>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18</t>
  </si>
  <si>
    <t>19</t>
  </si>
  <si>
    <t>09</t>
  </si>
  <si>
    <t>040</t>
  </si>
  <si>
    <t>120</t>
  </si>
  <si>
    <t>Прочие поступления от использования имущества, находящегося в собственности 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</si>
  <si>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20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</si>
  <si>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</si>
  <si>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</si>
  <si>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21</t>
  </si>
  <si>
    <t>060</t>
  </si>
  <si>
    <t>130</t>
  </si>
  <si>
    <t>Доходы, поступающие в порядке возмещения расходов понесенных в связи с эксплуатацией имущества</t>
  </si>
  <si>
    <t>22</t>
  </si>
  <si>
    <t>065</t>
  </si>
  <si>
    <t>Доходы, поступающие в порядке возмещения расходов понесенных в связи с эксплуатацией имущества поселений</t>
  </si>
  <si>
    <t>23</t>
  </si>
  <si>
    <t>053</t>
  </si>
  <si>
    <t>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</si>
  <si>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</si>
  <si>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24</t>
  </si>
  <si>
    <t>25</t>
  </si>
  <si>
    <t>140</t>
  </si>
  <si>
    <t xml:space="preserve">Административные штрафы, установленные законами субъектов Российской Федерации </t>
  </si>
  <si>
    <t>26</t>
  </si>
  <si>
    <t>Административные штрафы, установленные законами субъектов Российской Федерации об административных правонарушениях за нарушение муниципальных правовых актов</t>
  </si>
  <si>
    <t>27</t>
  </si>
  <si>
    <t>БЕЗВОЗМЕЗДНЫЕ ПОСТУПЛЕНИЯ</t>
  </si>
  <si>
    <t>28</t>
  </si>
  <si>
    <t>150</t>
  </si>
  <si>
    <t>Дотации  бюджетам бюджетной системы Российской Федерации</t>
  </si>
  <si>
    <t>29</t>
  </si>
  <si>
    <t>001</t>
  </si>
  <si>
    <t>Дотации  на выравнивание бюджетной обеспеченности поселений из бюджета муниципального района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</si>
  <si>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30</t>
  </si>
  <si>
    <t>Дотации на выравнивание бюджетной обеспеченности поселений, предоставляемых за счет собственных средств бюджета муниципального района</t>
  </si>
  <si>
    <t>31</t>
  </si>
  <si>
    <t xml:space="preserve">Субсидии бюджетам бюджетной системы Российской Федерации </t>
  </si>
  <si>
    <t>99,58</t>
  </si>
  <si>
    <t>32</t>
  </si>
  <si>
    <t>999</t>
  </si>
  <si>
    <t>7509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</si>
  <si>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</si>
  <si>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33</t>
  </si>
  <si>
    <t>7576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</si>
  <si>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</si>
  <si>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34</t>
  </si>
  <si>
    <t>7505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</si>
  <si>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жилищного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</si>
  <si>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64,2</t>
  </si>
  <si>
    <t>35</t>
  </si>
  <si>
    <t>Субвенции бюджетам бюджетной системы Российской Федерации</t>
  </si>
  <si>
    <t>36</t>
  </si>
  <si>
    <t>024</t>
  </si>
  <si>
    <t>Субвенции местным бюджетам на выполнение передаваемых полномочий субъектов Российской Федерации</t>
  </si>
  <si>
    <t>37</t>
  </si>
  <si>
    <t>7514</t>
  </si>
  <si>
    <t>Субвенции бюджетам сельских поселений на выполнение передаваемых полномочий субъектов Российской Федерации</t>
  </si>
  <si>
    <t>38</t>
  </si>
  <si>
    <t>118</t>
  </si>
  <si>
    <t xml:space="preserve">Субвенция бюджетам на осуществление полномочий по первичному воинскому учету на территориях, где отсутствуют военные комиссариаты </t>
  </si>
  <si>
    <t>39</t>
  </si>
  <si>
    <t xml:space="preserve">Субвенция бюджетам поселений на осуществление полномочий по первичному воинскому учету на территориях, где отсутствуют военные комиссариаты </t>
  </si>
  <si>
    <t>40</t>
  </si>
  <si>
    <t>49</t>
  </si>
  <si>
    <t xml:space="preserve">Иные межбюджетные трансферты передаваемые бюджетам </t>
  </si>
  <si>
    <t>41</t>
  </si>
  <si>
    <t xml:space="preserve">Иные межбюджетные трансферты передаваемые бюджетам сельских поселений </t>
  </si>
  <si>
    <t>42</t>
  </si>
  <si>
    <t>7412</t>
  </si>
  <si>
    <t>Иные межбюджетные трансферты бюджетам поселений на обеспечение первичных мер пожарной безопасности</t>
  </si>
  <si>
    <t>43</t>
  </si>
  <si>
    <t>7555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</si>
  <si>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</si>
  <si>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от 10.07.2024г. №33-169Р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</si>
</sst>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;\-#,##0.00"/>
  </numFmts>
  <fonts count="10">
    <font>
      <sz val="11"/>
      <name val="Calibri"/>
    </font>
    <font>
      <sz val="10"/>
      <name val="Arial Cyr"/>
    </font>
    <font>
      <b/>
      <sz val="10"/>
      <name val="Arial Cyr"/>
    </font>
    <font>
      <sz val="11"/>
      <name val="Arial Cyr"/>
    </font>
    <font>
      <sz val="11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49" fontId="1" fillId="0" borderId="0" xfId="0" applyNumberFormat="1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right" wrapText="1"/>
    </xf>
    <xf numFmtId="0" fontId="6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wrapText="1"/>
    </xf>
    <xf numFmtId="0" fontId="6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 wrapText="1"/>
    </xf>
    <xf numFmtId="165" fontId="7" fillId="0" borderId="5" xfId="0" applyNumberFormat="1" applyFont="1" applyBorder="1" applyAlignment="1">
      <alignment vertical="center" wrapText="1"/>
    </xf>
    <xf numFmtId="164" fontId="1" fillId="0" borderId="0" xfId="0" applyNumberFormat="1" applyFont="1"/>
    <xf numFmtId="49" fontId="6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49" fontId="7" fillId="0" borderId="1" xfId="0" applyNumberFormat="1" applyFont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right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justify" vertical="top" wrapText="1"/>
    </xf>
    <xf numFmtId="4" fontId="8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right" vertical="top"/>
    </xf>
    <xf numFmtId="0" fontId="6" fillId="2" borderId="1" xfId="0" applyNumberFormat="1" applyFont="1" applyFill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49" fontId="9" fillId="0" borderId="1" xfId="0" applyNumberFormat="1" applyFont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vertical="top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center" wrapText="1"/>
    </xf>
    <xf numFmtId="0" fontId="2" fillId="0" borderId="1" xfId="0" applyNumberFormat="1" applyFont="1" applyBorder="1"/>
    <xf numFmtId="0" fontId="2" fillId="0" borderId="2" xfId="0" applyNumberFormat="1" applyFont="1" applyBorder="1"/>
    <xf numFmtId="0" fontId="2" fillId="0" borderId="3" xfId="0" applyNumberFormat="1" applyFont="1" applyBorder="1"/>
    <xf numFmtId="0" fontId="6" fillId="0" borderId="1" xfId="0" applyNumberFormat="1" applyFont="1" applyBorder="1" applyAlignment="1">
      <alignment horizontal="center" vertical="center" textRotation="90" wrapText="1"/>
    </xf>
    <xf numFmtId="0" fontId="6" fillId="0" borderId="4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3"/>
  <sheetViews>
    <sheetView tabSelected="1" workbookViewId="0">
      <pane xSplit="10" ySplit="9" topLeftCell="K52" activePane="bottomRight" state="frozen"/>
      <selection pane="topRight"/>
      <selection pane="bottomLeft"/>
      <selection pane="bottomRight" activeCell="A50" sqref="A50:XFD50"/>
    </sheetView>
  </sheetViews>
  <sheetFormatPr defaultColWidth="9" defaultRowHeight="12.75"/>
  <cols>
    <col min="1" max="1" width="5" customWidth="1"/>
    <col min="2" max="2" width="4" style="1" customWidth="1"/>
    <col min="3" max="3" width="2.5703125" style="1" customWidth="1"/>
    <col min="4" max="4" width="3.5703125" style="1" customWidth="1"/>
    <col min="5" max="5" width="3" style="1" customWidth="1"/>
    <col min="6" max="6" width="4.28515625" style="1" customWidth="1"/>
    <col min="7" max="7" width="3.28515625" style="1" customWidth="1"/>
    <col min="8" max="9" width="5" style="1" customWidth="1"/>
    <col min="10" max="10" width="45.85546875" style="1" customWidth="1"/>
    <col min="11" max="11" width="14.140625" customWidth="1"/>
    <col min="12" max="12" width="15.42578125" customWidth="1"/>
    <col min="13" max="13" width="16.140625" customWidth="1"/>
    <col min="14" max="16" width="12.5703125" bestFit="1" customWidth="1"/>
  </cols>
  <sheetData>
    <row r="1" spans="1:16" s="2" customFormat="1" ht="1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3"/>
      <c r="M1" s="44" t="s">
        <v>0</v>
      </c>
    </row>
    <row r="2" spans="1:16" s="2" customFormat="1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3"/>
      <c r="M2" s="44" t="s">
        <v>1</v>
      </c>
    </row>
    <row r="3" spans="1:16" s="2" customFormat="1" ht="1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3"/>
      <c r="M3" s="44" t="s">
        <v>2</v>
      </c>
    </row>
    <row r="4" spans="1:16" s="2" customFormat="1" ht="1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7" t="s">
        <v>160</v>
      </c>
      <c r="M4" s="47"/>
    </row>
    <row r="5" spans="1:16" s="2" customFormat="1" ht="18.75" customHeight="1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6" s="2" customFormat="1" ht="15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 t="s">
        <v>4</v>
      </c>
    </row>
    <row r="7" spans="1:16" s="2" customFormat="1" ht="17.25" customHeight="1">
      <c r="A7" s="52" t="s">
        <v>5</v>
      </c>
      <c r="B7" s="54" t="s">
        <v>6</v>
      </c>
      <c r="C7" s="55"/>
      <c r="D7" s="55"/>
      <c r="E7" s="55"/>
      <c r="F7" s="55"/>
      <c r="G7" s="55"/>
      <c r="H7" s="55"/>
      <c r="I7" s="56"/>
      <c r="J7" s="57" t="s">
        <v>7</v>
      </c>
      <c r="K7" s="45" t="s">
        <v>8</v>
      </c>
      <c r="L7" s="45" t="s">
        <v>9</v>
      </c>
      <c r="M7" s="45" t="s">
        <v>10</v>
      </c>
      <c r="N7" s="45" t="s">
        <v>11</v>
      </c>
    </row>
    <row r="8" spans="1:16" s="2" customFormat="1" ht="133.5" customHeight="1">
      <c r="A8" s="53"/>
      <c r="B8" s="5" t="s">
        <v>12</v>
      </c>
      <c r="C8" s="5" t="s">
        <v>13</v>
      </c>
      <c r="D8" s="5" t="s">
        <v>14</v>
      </c>
      <c r="E8" s="5" t="s">
        <v>15</v>
      </c>
      <c r="F8" s="5" t="s">
        <v>16</v>
      </c>
      <c r="G8" s="5" t="s">
        <v>17</v>
      </c>
      <c r="H8" s="5" t="s">
        <v>18</v>
      </c>
      <c r="I8" s="5" t="s">
        <v>19</v>
      </c>
      <c r="J8" s="58"/>
      <c r="K8" s="46"/>
      <c r="L8" s="46"/>
      <c r="M8" s="46"/>
      <c r="N8" s="46"/>
    </row>
    <row r="9" spans="1:16" s="2" customFormat="1" ht="13.5" customHeight="1">
      <c r="A9" s="6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  <c r="J9" s="7">
        <v>9</v>
      </c>
      <c r="K9" s="7">
        <v>10</v>
      </c>
      <c r="L9" s="7">
        <v>11</v>
      </c>
      <c r="M9" s="7">
        <v>12</v>
      </c>
      <c r="N9" s="7">
        <v>13</v>
      </c>
    </row>
    <row r="10" spans="1:16">
      <c r="A10" s="49" t="s">
        <v>20</v>
      </c>
      <c r="B10" s="50"/>
      <c r="C10" s="50"/>
      <c r="D10" s="50"/>
      <c r="E10" s="50"/>
      <c r="F10" s="50"/>
      <c r="G10" s="50"/>
      <c r="H10" s="50"/>
      <c r="I10" s="51"/>
      <c r="J10" s="7"/>
      <c r="K10" s="8">
        <f>SUM(K11+K37)</f>
        <v>40158534.890000001</v>
      </c>
      <c r="L10" s="8">
        <f>SUM(L11+L37)</f>
        <v>40093167.809999995</v>
      </c>
      <c r="M10" s="8">
        <v>99.8</v>
      </c>
      <c r="N10" s="9">
        <v>-65367.08</v>
      </c>
      <c r="O10" s="10"/>
      <c r="P10" s="10"/>
    </row>
    <row r="11" spans="1:16">
      <c r="A11" s="11" t="s">
        <v>21</v>
      </c>
      <c r="B11" s="12" t="s">
        <v>22</v>
      </c>
      <c r="C11" s="12" t="s">
        <v>21</v>
      </c>
      <c r="D11" s="12" t="s">
        <v>23</v>
      </c>
      <c r="E11" s="12" t="s">
        <v>23</v>
      </c>
      <c r="F11" s="12" t="s">
        <v>24</v>
      </c>
      <c r="G11" s="12" t="s">
        <v>23</v>
      </c>
      <c r="H11" s="12" t="s">
        <v>25</v>
      </c>
      <c r="I11" s="12" t="s">
        <v>24</v>
      </c>
      <c r="J11" s="13" t="s">
        <v>26</v>
      </c>
      <c r="K11" s="14">
        <f>SUM(K12+K16+K21+K24+K27+K29+K31+K33+K35)</f>
        <v>3006110</v>
      </c>
      <c r="L11" s="14">
        <f>SUM(L12+L16+L21+L24+L27+L29+L31+L33+L35)</f>
        <v>2982304.88</v>
      </c>
      <c r="M11" s="15" t="s">
        <v>27</v>
      </c>
      <c r="N11" s="16">
        <v>-23805.119999999999</v>
      </c>
    </row>
    <row r="12" spans="1:16">
      <c r="A12" s="11" t="s">
        <v>28</v>
      </c>
      <c r="B12" s="12" t="s">
        <v>22</v>
      </c>
      <c r="C12" s="12" t="s">
        <v>21</v>
      </c>
      <c r="D12" s="12" t="s">
        <v>29</v>
      </c>
      <c r="E12" s="12" t="s">
        <v>30</v>
      </c>
      <c r="F12" s="12" t="s">
        <v>24</v>
      </c>
      <c r="G12" s="12" t="s">
        <v>29</v>
      </c>
      <c r="H12" s="12" t="s">
        <v>25</v>
      </c>
      <c r="I12" s="17" t="s">
        <v>31</v>
      </c>
      <c r="J12" s="18" t="s">
        <v>32</v>
      </c>
      <c r="K12" s="19">
        <f>SUM(K13:K15)</f>
        <v>287940</v>
      </c>
      <c r="L12" s="19">
        <f>SUM(L13:L15)</f>
        <v>287885.11</v>
      </c>
      <c r="M12" s="20" t="s">
        <v>33</v>
      </c>
      <c r="N12" s="21">
        <v>-54.89</v>
      </c>
    </row>
    <row r="13" spans="1:16" ht="81.75" customHeight="1">
      <c r="A13" s="11" t="s">
        <v>34</v>
      </c>
      <c r="B13" s="22" t="s">
        <v>22</v>
      </c>
      <c r="C13" s="22" t="s">
        <v>21</v>
      </c>
      <c r="D13" s="22" t="s">
        <v>29</v>
      </c>
      <c r="E13" s="22" t="s">
        <v>30</v>
      </c>
      <c r="F13" s="22" t="s">
        <v>35</v>
      </c>
      <c r="G13" s="22" t="s">
        <v>29</v>
      </c>
      <c r="H13" s="22" t="s">
        <v>25</v>
      </c>
      <c r="I13" s="23" t="s">
        <v>31</v>
      </c>
      <c r="J13" s="24" t="s">
        <v>36</v>
      </c>
      <c r="K13" s="25">
        <v>287200</v>
      </c>
      <c r="L13" s="25">
        <v>287148.69</v>
      </c>
      <c r="M13" s="26" t="s">
        <v>33</v>
      </c>
      <c r="N13" s="27">
        <v>-51.31</v>
      </c>
      <c r="O13" s="10"/>
      <c r="P13" s="10"/>
    </row>
    <row r="14" spans="1:16" ht="104.25" customHeight="1">
      <c r="A14" s="11" t="s">
        <v>37</v>
      </c>
      <c r="B14" s="22" t="s">
        <v>22</v>
      </c>
      <c r="C14" s="22" t="s">
        <v>21</v>
      </c>
      <c r="D14" s="22" t="s">
        <v>29</v>
      </c>
      <c r="E14" s="22" t="s">
        <v>30</v>
      </c>
      <c r="F14" s="22" t="s">
        <v>38</v>
      </c>
      <c r="G14" s="22" t="s">
        <v>29</v>
      </c>
      <c r="H14" s="22" t="s">
        <v>25</v>
      </c>
      <c r="I14" s="23" t="s">
        <v>31</v>
      </c>
      <c r="J14" s="24" t="s">
        <v>39</v>
      </c>
      <c r="K14" s="25">
        <v>-5</v>
      </c>
      <c r="L14" s="25">
        <v>-4.99</v>
      </c>
      <c r="M14" s="26" t="s">
        <v>40</v>
      </c>
      <c r="N14" s="27"/>
      <c r="O14" s="10"/>
      <c r="P14" s="10"/>
    </row>
    <row r="15" spans="1:16" ht="40.5" customHeight="1">
      <c r="A15" s="11" t="s">
        <v>41</v>
      </c>
      <c r="B15" s="22" t="s">
        <v>22</v>
      </c>
      <c r="C15" s="22" t="s">
        <v>21</v>
      </c>
      <c r="D15" s="22" t="s">
        <v>29</v>
      </c>
      <c r="E15" s="22" t="s">
        <v>30</v>
      </c>
      <c r="F15" s="22" t="s">
        <v>42</v>
      </c>
      <c r="G15" s="22" t="s">
        <v>29</v>
      </c>
      <c r="H15" s="22" t="s">
        <v>25</v>
      </c>
      <c r="I15" s="23" t="s">
        <v>31</v>
      </c>
      <c r="J15" s="28" t="s">
        <v>43</v>
      </c>
      <c r="K15" s="25">
        <v>745</v>
      </c>
      <c r="L15" s="25">
        <v>741.41</v>
      </c>
      <c r="M15" s="26" t="s">
        <v>44</v>
      </c>
      <c r="N15" s="27">
        <v>-3.59</v>
      </c>
      <c r="O15" s="10"/>
      <c r="P15" s="10"/>
    </row>
    <row r="16" spans="1:16" ht="33" customHeight="1">
      <c r="A16" s="11" t="s">
        <v>45</v>
      </c>
      <c r="B16" s="12" t="s">
        <v>46</v>
      </c>
      <c r="C16" s="12" t="s">
        <v>21</v>
      </c>
      <c r="D16" s="12" t="s">
        <v>47</v>
      </c>
      <c r="E16" s="12" t="s">
        <v>30</v>
      </c>
      <c r="F16" s="12" t="s">
        <v>48</v>
      </c>
      <c r="G16" s="12" t="s">
        <v>29</v>
      </c>
      <c r="H16" s="12" t="s">
        <v>25</v>
      </c>
      <c r="I16" s="17" t="s">
        <v>31</v>
      </c>
      <c r="J16" s="18" t="s">
        <v>49</v>
      </c>
      <c r="K16" s="19">
        <f>SUM(K17:K20)</f>
        <v>640515</v>
      </c>
      <c r="L16" s="19">
        <f>SUM(L17:L20)</f>
        <v>640436.23</v>
      </c>
      <c r="M16" s="20" t="s">
        <v>33</v>
      </c>
      <c r="N16" s="21">
        <v>-78.77</v>
      </c>
      <c r="O16" s="10"/>
      <c r="P16" s="10"/>
    </row>
    <row r="17" spans="1:16" ht="56.25" customHeight="1">
      <c r="A17" s="11" t="s">
        <v>50</v>
      </c>
      <c r="B17" s="22" t="s">
        <v>46</v>
      </c>
      <c r="C17" s="22" t="s">
        <v>21</v>
      </c>
      <c r="D17" s="22" t="s">
        <v>47</v>
      </c>
      <c r="E17" s="22" t="s">
        <v>30</v>
      </c>
      <c r="F17" s="22" t="s">
        <v>51</v>
      </c>
      <c r="G17" s="22" t="s">
        <v>29</v>
      </c>
      <c r="H17" s="22" t="s">
        <v>25</v>
      </c>
      <c r="I17" s="23" t="s">
        <v>31</v>
      </c>
      <c r="J17" s="29" t="s">
        <v>52</v>
      </c>
      <c r="K17" s="25">
        <v>331845</v>
      </c>
      <c r="L17" s="25">
        <v>331844.90999999997</v>
      </c>
      <c r="M17" s="26" t="s">
        <v>33</v>
      </c>
      <c r="N17" s="27">
        <v>-0.09</v>
      </c>
      <c r="O17" s="10"/>
      <c r="P17" s="10"/>
    </row>
    <row r="18" spans="1:16" ht="82.5" customHeight="1">
      <c r="A18" s="11" t="s">
        <v>53</v>
      </c>
      <c r="B18" s="22" t="s">
        <v>46</v>
      </c>
      <c r="C18" s="22" t="s">
        <v>21</v>
      </c>
      <c r="D18" s="22" t="s">
        <v>47</v>
      </c>
      <c r="E18" s="22" t="s">
        <v>30</v>
      </c>
      <c r="F18" s="22" t="s">
        <v>54</v>
      </c>
      <c r="G18" s="22" t="s">
        <v>29</v>
      </c>
      <c r="H18" s="22" t="s">
        <v>25</v>
      </c>
      <c r="I18" s="23" t="s">
        <v>31</v>
      </c>
      <c r="J18" s="24" t="s">
        <v>55</v>
      </c>
      <c r="K18" s="25">
        <v>1800</v>
      </c>
      <c r="L18" s="25">
        <v>1733.22</v>
      </c>
      <c r="M18" s="26" t="s">
        <v>56</v>
      </c>
      <c r="N18" s="27">
        <v>-66.78</v>
      </c>
      <c r="O18" s="10"/>
      <c r="P18" s="10"/>
    </row>
    <row r="19" spans="1:16" ht="64.5" customHeight="1">
      <c r="A19" s="11" t="s">
        <v>57</v>
      </c>
      <c r="B19" s="22" t="s">
        <v>46</v>
      </c>
      <c r="C19" s="22" t="s">
        <v>21</v>
      </c>
      <c r="D19" s="22" t="s">
        <v>47</v>
      </c>
      <c r="E19" s="22" t="s">
        <v>30</v>
      </c>
      <c r="F19" s="22" t="s">
        <v>58</v>
      </c>
      <c r="G19" s="22" t="s">
        <v>29</v>
      </c>
      <c r="H19" s="22" t="s">
        <v>25</v>
      </c>
      <c r="I19" s="23" t="s">
        <v>31</v>
      </c>
      <c r="J19" s="29" t="s">
        <v>59</v>
      </c>
      <c r="K19" s="25">
        <v>343000</v>
      </c>
      <c r="L19" s="25">
        <v>342987.54</v>
      </c>
      <c r="M19" s="26" t="s">
        <v>33</v>
      </c>
      <c r="N19" s="27">
        <v>-12.46</v>
      </c>
    </row>
    <row r="20" spans="1:16" ht="70.5" customHeight="1">
      <c r="A20" s="11" t="s">
        <v>60</v>
      </c>
      <c r="B20" s="22" t="s">
        <v>46</v>
      </c>
      <c r="C20" s="22" t="s">
        <v>21</v>
      </c>
      <c r="D20" s="22" t="s">
        <v>47</v>
      </c>
      <c r="E20" s="22" t="s">
        <v>30</v>
      </c>
      <c r="F20" s="22" t="s">
        <v>61</v>
      </c>
      <c r="G20" s="22" t="s">
        <v>29</v>
      </c>
      <c r="H20" s="22" t="s">
        <v>25</v>
      </c>
      <c r="I20" s="23" t="s">
        <v>31</v>
      </c>
      <c r="J20" s="29" t="s">
        <v>62</v>
      </c>
      <c r="K20" s="25">
        <v>-36130</v>
      </c>
      <c r="L20" s="25">
        <v>-36129.440000000002</v>
      </c>
      <c r="M20" s="26" t="s">
        <v>33</v>
      </c>
      <c r="N20" s="27">
        <v>-0.56000000000000005</v>
      </c>
    </row>
    <row r="21" spans="1:16" ht="31.5" customHeight="1">
      <c r="A21" s="11" t="s">
        <v>63</v>
      </c>
      <c r="B21" s="12" t="s">
        <v>22</v>
      </c>
      <c r="C21" s="12" t="s">
        <v>21</v>
      </c>
      <c r="D21" s="12" t="s">
        <v>64</v>
      </c>
      <c r="E21" s="12" t="s">
        <v>23</v>
      </c>
      <c r="F21" s="12" t="s">
        <v>24</v>
      </c>
      <c r="G21" s="12" t="s">
        <v>23</v>
      </c>
      <c r="H21" s="12" t="s">
        <v>25</v>
      </c>
      <c r="I21" s="17" t="s">
        <v>31</v>
      </c>
      <c r="J21" s="30" t="s">
        <v>65</v>
      </c>
      <c r="K21" s="19">
        <f>SUM(K23)</f>
        <v>124000</v>
      </c>
      <c r="L21" s="19">
        <f>SUM(L23)</f>
        <v>115723.64</v>
      </c>
      <c r="M21" s="20" t="s">
        <v>66</v>
      </c>
      <c r="N21" s="21">
        <v>-8276.36</v>
      </c>
    </row>
    <row r="22" spans="1:16" ht="13.5" customHeight="1">
      <c r="A22" s="11" t="s">
        <v>67</v>
      </c>
      <c r="B22" s="22" t="s">
        <v>22</v>
      </c>
      <c r="C22" s="22" t="s">
        <v>21</v>
      </c>
      <c r="D22" s="22" t="s">
        <v>64</v>
      </c>
      <c r="E22" s="22" t="s">
        <v>29</v>
      </c>
      <c r="F22" s="22" t="s">
        <v>24</v>
      </c>
      <c r="G22" s="22" t="s">
        <v>23</v>
      </c>
      <c r="H22" s="22" t="s">
        <v>25</v>
      </c>
      <c r="I22" s="23" t="s">
        <v>31</v>
      </c>
      <c r="J22" s="31" t="s">
        <v>68</v>
      </c>
      <c r="K22" s="25">
        <f>SUM(K23)</f>
        <v>124000</v>
      </c>
      <c r="L22" s="25">
        <v>115723.64</v>
      </c>
      <c r="M22" s="26" t="s">
        <v>66</v>
      </c>
      <c r="N22" s="27">
        <v>-8273.36</v>
      </c>
    </row>
    <row r="23" spans="1:16" ht="39" customHeight="1">
      <c r="A23" s="11" t="s">
        <v>69</v>
      </c>
      <c r="B23" s="22" t="s">
        <v>22</v>
      </c>
      <c r="C23" s="22" t="s">
        <v>21</v>
      </c>
      <c r="D23" s="22" t="s">
        <v>64</v>
      </c>
      <c r="E23" s="22" t="s">
        <v>29</v>
      </c>
      <c r="F23" s="22" t="s">
        <v>42</v>
      </c>
      <c r="G23" s="22" t="s">
        <v>60</v>
      </c>
      <c r="H23" s="22" t="s">
        <v>25</v>
      </c>
      <c r="I23" s="23" t="s">
        <v>31</v>
      </c>
      <c r="J23" s="31" t="s">
        <v>70</v>
      </c>
      <c r="K23" s="25">
        <v>124000</v>
      </c>
      <c r="L23" s="25">
        <v>115723.64</v>
      </c>
      <c r="M23" s="26" t="s">
        <v>66</v>
      </c>
      <c r="N23" s="27">
        <v>-8276.36</v>
      </c>
    </row>
    <row r="24" spans="1:16" ht="22.5" customHeight="1">
      <c r="A24" s="11" t="s">
        <v>71</v>
      </c>
      <c r="B24" s="12" t="s">
        <v>22</v>
      </c>
      <c r="C24" s="12" t="s">
        <v>21</v>
      </c>
      <c r="D24" s="12" t="s">
        <v>64</v>
      </c>
      <c r="E24" s="12" t="s">
        <v>64</v>
      </c>
      <c r="F24" s="12" t="s">
        <v>24</v>
      </c>
      <c r="G24" s="12" t="s">
        <v>23</v>
      </c>
      <c r="H24" s="12" t="s">
        <v>25</v>
      </c>
      <c r="I24" s="17" t="s">
        <v>31</v>
      </c>
      <c r="J24" s="30" t="s">
        <v>72</v>
      </c>
      <c r="K24" s="19">
        <f>SUM(K25:K26)</f>
        <v>44385</v>
      </c>
      <c r="L24" s="19">
        <f>SUM(L25:L26)</f>
        <v>28990.720000000001</v>
      </c>
      <c r="M24" s="20" t="s">
        <v>73</v>
      </c>
      <c r="N24" s="21">
        <v>-15394.28</v>
      </c>
    </row>
    <row r="25" spans="1:16" ht="39" customHeight="1">
      <c r="A25" s="11" t="s">
        <v>74</v>
      </c>
      <c r="B25" s="22" t="s">
        <v>22</v>
      </c>
      <c r="C25" s="22" t="s">
        <v>21</v>
      </c>
      <c r="D25" s="22" t="s">
        <v>64</v>
      </c>
      <c r="E25" s="22" t="s">
        <v>64</v>
      </c>
      <c r="F25" s="22" t="s">
        <v>75</v>
      </c>
      <c r="G25" s="22" t="s">
        <v>60</v>
      </c>
      <c r="H25" s="22" t="s">
        <v>25</v>
      </c>
      <c r="I25" s="23" t="s">
        <v>31</v>
      </c>
      <c r="J25" s="24" t="s">
        <v>76</v>
      </c>
      <c r="K25" s="25">
        <v>3000</v>
      </c>
      <c r="L25" s="25">
        <v>-12393</v>
      </c>
      <c r="M25" s="26"/>
      <c r="N25" s="27"/>
    </row>
    <row r="26" spans="1:16" ht="46.5" customHeight="1">
      <c r="A26" s="11" t="s">
        <v>77</v>
      </c>
      <c r="B26" s="22" t="s">
        <v>22</v>
      </c>
      <c r="C26" s="22" t="s">
        <v>21</v>
      </c>
      <c r="D26" s="22" t="s">
        <v>64</v>
      </c>
      <c r="E26" s="22" t="s">
        <v>64</v>
      </c>
      <c r="F26" s="22" t="s">
        <v>78</v>
      </c>
      <c r="G26" s="22" t="s">
        <v>60</v>
      </c>
      <c r="H26" s="22" t="s">
        <v>79</v>
      </c>
      <c r="I26" s="23" t="s">
        <v>31</v>
      </c>
      <c r="J26" s="24" t="s">
        <v>80</v>
      </c>
      <c r="K26" s="25">
        <v>41385</v>
      </c>
      <c r="L26" s="25">
        <v>41383.72</v>
      </c>
      <c r="M26" s="26" t="s">
        <v>33</v>
      </c>
      <c r="N26" s="27">
        <v>-1.28</v>
      </c>
    </row>
    <row r="27" spans="1:16" ht="72.75" customHeight="1">
      <c r="A27" s="11" t="s">
        <v>81</v>
      </c>
      <c r="B27" s="12" t="s">
        <v>82</v>
      </c>
      <c r="C27" s="12" t="s">
        <v>21</v>
      </c>
      <c r="D27" s="12" t="s">
        <v>83</v>
      </c>
      <c r="E27" s="12" t="s">
        <v>84</v>
      </c>
      <c r="F27" s="12" t="s">
        <v>38</v>
      </c>
      <c r="G27" s="12" t="s">
        <v>23</v>
      </c>
      <c r="H27" s="12" t="s">
        <v>25</v>
      </c>
      <c r="I27" s="17" t="s">
        <v>31</v>
      </c>
      <c r="J27" s="13" t="s">
        <v>85</v>
      </c>
      <c r="K27" s="19">
        <f>SUM(K28)</f>
        <v>200</v>
      </c>
      <c r="L27" s="19">
        <f>SUM(L28)</f>
        <v>200</v>
      </c>
      <c r="M27" s="20" t="s">
        <v>46</v>
      </c>
      <c r="N27" s="21">
        <v>0</v>
      </c>
    </row>
    <row r="28" spans="1:16" ht="72" customHeight="1">
      <c r="A28" s="11" t="s">
        <v>86</v>
      </c>
      <c r="B28" s="22" t="s">
        <v>82</v>
      </c>
      <c r="C28" s="22" t="s">
        <v>21</v>
      </c>
      <c r="D28" s="22" t="s">
        <v>83</v>
      </c>
      <c r="E28" s="22" t="s">
        <v>84</v>
      </c>
      <c r="F28" s="22" t="s">
        <v>38</v>
      </c>
      <c r="G28" s="22" t="s">
        <v>29</v>
      </c>
      <c r="H28" s="22" t="s">
        <v>79</v>
      </c>
      <c r="I28" s="23" t="s">
        <v>31</v>
      </c>
      <c r="J28" s="24" t="s">
        <v>85</v>
      </c>
      <c r="K28" s="25">
        <v>200</v>
      </c>
      <c r="L28" s="25">
        <v>200</v>
      </c>
      <c r="M28" s="26" t="s">
        <v>46</v>
      </c>
      <c r="N28" s="27">
        <v>0</v>
      </c>
    </row>
    <row r="29" spans="1:16" ht="69.75" customHeight="1">
      <c r="A29" s="11" t="s">
        <v>87</v>
      </c>
      <c r="B29" s="12" t="s">
        <v>82</v>
      </c>
      <c r="C29" s="12" t="s">
        <v>21</v>
      </c>
      <c r="D29" s="12" t="s">
        <v>63</v>
      </c>
      <c r="E29" s="12" t="s">
        <v>88</v>
      </c>
      <c r="F29" s="12" t="s">
        <v>89</v>
      </c>
      <c r="G29" s="12" t="s">
        <v>23</v>
      </c>
      <c r="H29" s="12" t="s">
        <v>25</v>
      </c>
      <c r="I29" s="17" t="s">
        <v>90</v>
      </c>
      <c r="J29" s="13" t="s">
        <v>91</v>
      </c>
      <c r="K29" s="19">
        <f>SUM(K30)</f>
        <v>33030</v>
      </c>
      <c r="L29" s="19">
        <f>SUM(L30)</f>
        <v>33029</v>
      </c>
      <c r="M29" s="20" t="s">
        <v>33</v>
      </c>
      <c r="N29" s="21">
        <v>1</v>
      </c>
    </row>
    <row r="30" spans="1:16" ht="72" customHeight="1">
      <c r="A30" s="11" t="s">
        <v>92</v>
      </c>
      <c r="B30" s="22" t="s">
        <v>82</v>
      </c>
      <c r="C30" s="22" t="s">
        <v>21</v>
      </c>
      <c r="D30" s="22" t="s">
        <v>63</v>
      </c>
      <c r="E30" s="22" t="s">
        <v>88</v>
      </c>
      <c r="F30" s="22" t="s">
        <v>93</v>
      </c>
      <c r="G30" s="22" t="s">
        <v>60</v>
      </c>
      <c r="H30" s="22" t="s">
        <v>25</v>
      </c>
      <c r="I30" s="23" t="s">
        <v>90</v>
      </c>
      <c r="J30" s="24" t="s">
        <v>94</v>
      </c>
      <c r="K30" s="25">
        <v>33030</v>
      </c>
      <c r="L30" s="25">
        <v>33029</v>
      </c>
      <c r="M30" s="26" t="s">
        <v>33</v>
      </c>
      <c r="N30" s="27">
        <v>1</v>
      </c>
    </row>
    <row r="31" spans="1:16" ht="38.25" customHeight="1">
      <c r="A31" s="11" t="s">
        <v>95</v>
      </c>
      <c r="B31" s="12" t="s">
        <v>82</v>
      </c>
      <c r="C31" s="12" t="s">
        <v>21</v>
      </c>
      <c r="D31" s="12" t="s">
        <v>69</v>
      </c>
      <c r="E31" s="12" t="s">
        <v>30</v>
      </c>
      <c r="F31" s="12" t="s">
        <v>96</v>
      </c>
      <c r="G31" s="12" t="s">
        <v>23</v>
      </c>
      <c r="H31" s="12" t="s">
        <v>25</v>
      </c>
      <c r="I31" s="17" t="s">
        <v>97</v>
      </c>
      <c r="J31" s="13" t="s">
        <v>98</v>
      </c>
      <c r="K31" s="19">
        <f>SUM(K32)</f>
        <v>1508665</v>
      </c>
      <c r="L31" s="19">
        <f>SUM(L32)</f>
        <v>1508665.18</v>
      </c>
      <c r="M31" s="20" t="s">
        <v>46</v>
      </c>
      <c r="N31" s="21">
        <v>0</v>
      </c>
    </row>
    <row r="32" spans="1:16" ht="38.25" customHeight="1">
      <c r="A32" s="11" t="s">
        <v>99</v>
      </c>
      <c r="B32" s="22" t="s">
        <v>82</v>
      </c>
      <c r="C32" s="22" t="s">
        <v>21</v>
      </c>
      <c r="D32" s="22" t="s">
        <v>69</v>
      </c>
      <c r="E32" s="22" t="s">
        <v>30</v>
      </c>
      <c r="F32" s="22" t="s">
        <v>100</v>
      </c>
      <c r="G32" s="22" t="s">
        <v>60</v>
      </c>
      <c r="H32" s="22" t="s">
        <v>25</v>
      </c>
      <c r="I32" s="23" t="s">
        <v>97</v>
      </c>
      <c r="J32" s="24" t="s">
        <v>101</v>
      </c>
      <c r="K32" s="25">
        <v>1508665</v>
      </c>
      <c r="L32" s="25">
        <v>1508665.18</v>
      </c>
      <c r="M32" s="26" t="s">
        <v>46</v>
      </c>
      <c r="N32" s="27">
        <v>0</v>
      </c>
    </row>
    <row r="33" spans="1:14" ht="69.75" customHeight="1">
      <c r="A33" s="11" t="s">
        <v>102</v>
      </c>
      <c r="B33" s="12" t="s">
        <v>82</v>
      </c>
      <c r="C33" s="12" t="s">
        <v>21</v>
      </c>
      <c r="D33" s="12" t="s">
        <v>71</v>
      </c>
      <c r="E33" s="12" t="s">
        <v>30</v>
      </c>
      <c r="F33" s="12" t="s">
        <v>103</v>
      </c>
      <c r="G33" s="12" t="s">
        <v>23</v>
      </c>
      <c r="H33" s="12" t="s">
        <v>25</v>
      </c>
      <c r="I33" s="17" t="s">
        <v>104</v>
      </c>
      <c r="J33" s="13" t="s">
        <v>105</v>
      </c>
      <c r="K33" s="19">
        <f>SUM(K34)</f>
        <v>315375</v>
      </c>
      <c r="L33" s="19">
        <f>SUM(L34)</f>
        <v>315375</v>
      </c>
      <c r="M33" s="20" t="s">
        <v>46</v>
      </c>
      <c r="N33" s="21">
        <v>0</v>
      </c>
    </row>
    <row r="34" spans="1:14" ht="78.75" customHeight="1">
      <c r="A34" s="11" t="s">
        <v>106</v>
      </c>
      <c r="B34" s="22" t="s">
        <v>82</v>
      </c>
      <c r="C34" s="22" t="s">
        <v>21</v>
      </c>
      <c r="D34" s="22" t="s">
        <v>71</v>
      </c>
      <c r="E34" s="22" t="s">
        <v>30</v>
      </c>
      <c r="F34" s="22" t="s">
        <v>103</v>
      </c>
      <c r="G34" s="22" t="s">
        <v>60</v>
      </c>
      <c r="H34" s="22" t="s">
        <v>25</v>
      </c>
      <c r="I34" s="23" t="s">
        <v>104</v>
      </c>
      <c r="J34" s="24" t="s">
        <v>105</v>
      </c>
      <c r="K34" s="25">
        <v>315375</v>
      </c>
      <c r="L34" s="25">
        <v>315375</v>
      </c>
      <c r="M34" s="26" t="s">
        <v>46</v>
      </c>
      <c r="N34" s="27">
        <v>0</v>
      </c>
    </row>
    <row r="35" spans="1:14" ht="26.25" customHeight="1">
      <c r="A35" s="11" t="s">
        <v>107</v>
      </c>
      <c r="B35" s="12" t="s">
        <v>82</v>
      </c>
      <c r="C35" s="12" t="s">
        <v>21</v>
      </c>
      <c r="D35" s="12" t="s">
        <v>77</v>
      </c>
      <c r="E35" s="12" t="s">
        <v>30</v>
      </c>
      <c r="F35" s="12" t="s">
        <v>38</v>
      </c>
      <c r="G35" s="12" t="s">
        <v>23</v>
      </c>
      <c r="H35" s="12" t="s">
        <v>25</v>
      </c>
      <c r="I35" s="17" t="s">
        <v>108</v>
      </c>
      <c r="J35" s="13" t="s">
        <v>109</v>
      </c>
      <c r="K35" s="19">
        <f>SUM(K36)</f>
        <v>52000</v>
      </c>
      <c r="L35" s="19">
        <v>52000</v>
      </c>
      <c r="M35" s="20" t="s">
        <v>46</v>
      </c>
      <c r="N35" s="21">
        <v>0</v>
      </c>
    </row>
    <row r="36" spans="1:14" ht="55.5" customHeight="1">
      <c r="A36" s="11" t="s">
        <v>110</v>
      </c>
      <c r="B36" s="22" t="s">
        <v>82</v>
      </c>
      <c r="C36" s="22" t="s">
        <v>21</v>
      </c>
      <c r="D36" s="22" t="s">
        <v>77</v>
      </c>
      <c r="E36" s="22" t="s">
        <v>30</v>
      </c>
      <c r="F36" s="22" t="s">
        <v>38</v>
      </c>
      <c r="G36" s="22" t="s">
        <v>60</v>
      </c>
      <c r="H36" s="22" t="s">
        <v>25</v>
      </c>
      <c r="I36" s="23" t="s">
        <v>108</v>
      </c>
      <c r="J36" s="24" t="s">
        <v>111</v>
      </c>
      <c r="K36" s="25">
        <v>52000</v>
      </c>
      <c r="L36" s="25">
        <v>52000</v>
      </c>
      <c r="M36" s="26" t="s">
        <v>46</v>
      </c>
      <c r="N36" s="27">
        <v>0</v>
      </c>
    </row>
    <row r="37" spans="1:14" ht="14.25" customHeight="1">
      <c r="A37" s="11" t="s">
        <v>112</v>
      </c>
      <c r="B37" s="12" t="s">
        <v>82</v>
      </c>
      <c r="C37" s="12" t="s">
        <v>28</v>
      </c>
      <c r="D37" s="12" t="s">
        <v>23</v>
      </c>
      <c r="E37" s="12" t="s">
        <v>23</v>
      </c>
      <c r="F37" s="12" t="s">
        <v>24</v>
      </c>
      <c r="G37" s="12" t="s">
        <v>23</v>
      </c>
      <c r="H37" s="12" t="s">
        <v>25</v>
      </c>
      <c r="I37" s="17" t="s">
        <v>24</v>
      </c>
      <c r="J37" s="13" t="s">
        <v>113</v>
      </c>
      <c r="K37" s="32">
        <f>SUM(K38+K41+K45+K48+K50)</f>
        <v>37152424.890000001</v>
      </c>
      <c r="L37" s="32">
        <f>SUM(L38+L41+L45+L48+L50)</f>
        <v>37110862.929999992</v>
      </c>
      <c r="M37" s="33" t="s">
        <v>33</v>
      </c>
      <c r="N37" s="34">
        <v>-41561.96</v>
      </c>
    </row>
    <row r="38" spans="1:14" ht="14.25" customHeight="1">
      <c r="A38" s="11" t="s">
        <v>114</v>
      </c>
      <c r="B38" s="12" t="s">
        <v>82</v>
      </c>
      <c r="C38" s="12" t="s">
        <v>28</v>
      </c>
      <c r="D38" s="12" t="s">
        <v>30</v>
      </c>
      <c r="E38" s="12" t="s">
        <v>60</v>
      </c>
      <c r="F38" s="12" t="s">
        <v>24</v>
      </c>
      <c r="G38" s="12" t="s">
        <v>23</v>
      </c>
      <c r="H38" s="12" t="s">
        <v>25</v>
      </c>
      <c r="I38" s="17" t="s">
        <v>115</v>
      </c>
      <c r="J38" s="35" t="s">
        <v>116</v>
      </c>
      <c r="K38" s="36">
        <f>SUM(K39+K40)</f>
        <v>7360000</v>
      </c>
      <c r="L38" s="36">
        <f>SUM(L39+L40)</f>
        <v>7360000</v>
      </c>
      <c r="M38" s="15" t="s">
        <v>46</v>
      </c>
      <c r="N38" s="16">
        <v>0</v>
      </c>
    </row>
    <row r="39" spans="1:14" ht="76.5" customHeight="1">
      <c r="A39" s="11" t="s">
        <v>117</v>
      </c>
      <c r="B39" s="22" t="s">
        <v>82</v>
      </c>
      <c r="C39" s="22" t="s">
        <v>28</v>
      </c>
      <c r="D39" s="22" t="s">
        <v>30</v>
      </c>
      <c r="E39" s="22" t="s">
        <v>74</v>
      </c>
      <c r="F39" s="22" t="s">
        <v>118</v>
      </c>
      <c r="G39" s="22" t="s">
        <v>60</v>
      </c>
      <c r="H39" s="22" t="s">
        <v>25</v>
      </c>
      <c r="I39" s="23" t="s">
        <v>115</v>
      </c>
      <c r="J39" s="37" t="s">
        <v>119</v>
      </c>
      <c r="K39" s="38">
        <v>3686500</v>
      </c>
      <c r="L39" s="38">
        <v>3686500</v>
      </c>
      <c r="M39" s="39" t="s">
        <v>46</v>
      </c>
      <c r="N39" s="40">
        <v>0</v>
      </c>
    </row>
    <row r="40" spans="1:14" ht="46.5" customHeight="1">
      <c r="A40" s="11" t="s">
        <v>120</v>
      </c>
      <c r="B40" s="22" t="s">
        <v>82</v>
      </c>
      <c r="C40" s="22" t="s">
        <v>28</v>
      </c>
      <c r="D40" s="22" t="s">
        <v>30</v>
      </c>
      <c r="E40" s="22" t="s">
        <v>77</v>
      </c>
      <c r="F40" s="22" t="s">
        <v>118</v>
      </c>
      <c r="G40" s="22" t="s">
        <v>60</v>
      </c>
      <c r="H40" s="22" t="s">
        <v>25</v>
      </c>
      <c r="I40" s="23" t="s">
        <v>115</v>
      </c>
      <c r="J40" s="37" t="s">
        <v>121</v>
      </c>
      <c r="K40" s="38">
        <v>3673500</v>
      </c>
      <c r="L40" s="38">
        <v>3673500</v>
      </c>
      <c r="M40" s="41" t="s">
        <v>46</v>
      </c>
      <c r="N40" s="42">
        <v>0</v>
      </c>
    </row>
    <row r="41" spans="1:14" ht="25.5">
      <c r="A41" s="11" t="s">
        <v>122</v>
      </c>
      <c r="B41" s="12" t="s">
        <v>82</v>
      </c>
      <c r="C41" s="12" t="s">
        <v>28</v>
      </c>
      <c r="D41" s="12" t="s">
        <v>30</v>
      </c>
      <c r="E41" s="12" t="s">
        <v>92</v>
      </c>
      <c r="F41" s="12" t="s">
        <v>24</v>
      </c>
      <c r="G41" s="12" t="s">
        <v>23</v>
      </c>
      <c r="H41" s="12" t="s">
        <v>25</v>
      </c>
      <c r="I41" s="17" t="s">
        <v>115</v>
      </c>
      <c r="J41" s="35" t="s">
        <v>123</v>
      </c>
      <c r="K41" s="36">
        <f>SUM(K42:K44)</f>
        <v>9866700</v>
      </c>
      <c r="L41" s="36">
        <f>SUM(L42:L44)</f>
        <v>9825372.0099999998</v>
      </c>
      <c r="M41" s="15" t="s">
        <v>124</v>
      </c>
      <c r="N41" s="16">
        <v>-41327.99</v>
      </c>
    </row>
    <row r="42" spans="1:14" ht="96.75" customHeight="1">
      <c r="A42" s="11" t="s">
        <v>125</v>
      </c>
      <c r="B42" s="22" t="s">
        <v>82</v>
      </c>
      <c r="C42" s="22" t="s">
        <v>28</v>
      </c>
      <c r="D42" s="22" t="s">
        <v>30</v>
      </c>
      <c r="E42" s="22" t="s">
        <v>117</v>
      </c>
      <c r="F42" s="22" t="s">
        <v>126</v>
      </c>
      <c r="G42" s="22" t="s">
        <v>60</v>
      </c>
      <c r="H42" s="22" t="s">
        <v>127</v>
      </c>
      <c r="I42" s="23" t="s">
        <v>115</v>
      </c>
      <c r="J42" s="37" t="s">
        <v>128</v>
      </c>
      <c r="K42" s="38">
        <v>2750500</v>
      </c>
      <c r="L42" s="38">
        <v>2750500</v>
      </c>
      <c r="M42" s="39" t="s">
        <v>46</v>
      </c>
      <c r="N42" s="40">
        <v>0</v>
      </c>
    </row>
    <row r="43" spans="1:14" ht="117.75" customHeight="1">
      <c r="A43" s="11" t="s">
        <v>129</v>
      </c>
      <c r="B43" s="22" t="s">
        <v>82</v>
      </c>
      <c r="C43" s="22" t="s">
        <v>28</v>
      </c>
      <c r="D43" s="22" t="s">
        <v>30</v>
      </c>
      <c r="E43" s="22" t="s">
        <v>117</v>
      </c>
      <c r="F43" s="22" t="s">
        <v>126</v>
      </c>
      <c r="G43" s="22" t="s">
        <v>60</v>
      </c>
      <c r="H43" s="22" t="s">
        <v>130</v>
      </c>
      <c r="I43" s="23" t="s">
        <v>115</v>
      </c>
      <c r="J43" s="37" t="s">
        <v>131</v>
      </c>
      <c r="K43" s="38">
        <v>7000500</v>
      </c>
      <c r="L43" s="38">
        <v>7000492.0099999998</v>
      </c>
      <c r="M43" s="39" t="s">
        <v>33</v>
      </c>
      <c r="N43" s="40">
        <v>-7.99</v>
      </c>
    </row>
    <row r="44" spans="1:14" ht="104.25" customHeight="1">
      <c r="A44" s="11" t="s">
        <v>132</v>
      </c>
      <c r="B44" s="22" t="s">
        <v>82</v>
      </c>
      <c r="C44" s="22" t="s">
        <v>28</v>
      </c>
      <c r="D44" s="22" t="s">
        <v>30</v>
      </c>
      <c r="E44" s="22" t="s">
        <v>117</v>
      </c>
      <c r="F44" s="22" t="s">
        <v>126</v>
      </c>
      <c r="G44" s="22" t="s">
        <v>60</v>
      </c>
      <c r="H44" s="22" t="s">
        <v>133</v>
      </c>
      <c r="I44" s="23" t="s">
        <v>115</v>
      </c>
      <c r="J44" s="37" t="s">
        <v>134</v>
      </c>
      <c r="K44" s="38">
        <v>115700</v>
      </c>
      <c r="L44" s="38">
        <v>74380</v>
      </c>
      <c r="M44" s="41" t="s">
        <v>135</v>
      </c>
      <c r="N44" s="42">
        <v>-41320</v>
      </c>
    </row>
    <row r="45" spans="1:14" ht="25.5">
      <c r="A45" s="11" t="s">
        <v>136</v>
      </c>
      <c r="B45" s="12" t="s">
        <v>82</v>
      </c>
      <c r="C45" s="12" t="s">
        <v>28</v>
      </c>
      <c r="D45" s="12" t="s">
        <v>30</v>
      </c>
      <c r="E45" s="12" t="s">
        <v>120</v>
      </c>
      <c r="F45" s="12" t="s">
        <v>24</v>
      </c>
      <c r="G45" s="12" t="s">
        <v>23</v>
      </c>
      <c r="H45" s="12" t="s">
        <v>25</v>
      </c>
      <c r="I45" s="17" t="s">
        <v>115</v>
      </c>
      <c r="J45" s="30" t="s">
        <v>137</v>
      </c>
      <c r="K45" s="36">
        <f>SUM(K47)</f>
        <v>8938</v>
      </c>
      <c r="L45" s="36">
        <f>SUM(L47)</f>
        <v>8938</v>
      </c>
      <c r="M45" s="15" t="s">
        <v>46</v>
      </c>
      <c r="N45" s="16">
        <v>0</v>
      </c>
    </row>
    <row r="46" spans="1:14" ht="38.25">
      <c r="A46" s="11" t="s">
        <v>138</v>
      </c>
      <c r="B46" s="22" t="s">
        <v>82</v>
      </c>
      <c r="C46" s="22" t="s">
        <v>28</v>
      </c>
      <c r="D46" s="22" t="s">
        <v>30</v>
      </c>
      <c r="E46" s="22" t="s">
        <v>120</v>
      </c>
      <c r="F46" s="22" t="s">
        <v>139</v>
      </c>
      <c r="G46" s="22" t="s">
        <v>23</v>
      </c>
      <c r="H46" s="22" t="s">
        <v>25</v>
      </c>
      <c r="I46" s="23" t="s">
        <v>115</v>
      </c>
      <c r="J46" s="31" t="s">
        <v>140</v>
      </c>
      <c r="K46" s="38">
        <f>SUM(K47)</f>
        <v>8938</v>
      </c>
      <c r="L46" s="38">
        <f>SUM(L47)</f>
        <v>8938</v>
      </c>
      <c r="M46" s="41" t="s">
        <v>46</v>
      </c>
      <c r="N46" s="42">
        <v>0</v>
      </c>
    </row>
    <row r="47" spans="1:14" ht="40.5" customHeight="1">
      <c r="A47" s="11" t="s">
        <v>141</v>
      </c>
      <c r="B47" s="22" t="s">
        <v>82</v>
      </c>
      <c r="C47" s="22" t="s">
        <v>28</v>
      </c>
      <c r="D47" s="22" t="s">
        <v>30</v>
      </c>
      <c r="E47" s="22" t="s">
        <v>120</v>
      </c>
      <c r="F47" s="22" t="s">
        <v>139</v>
      </c>
      <c r="G47" s="22" t="s">
        <v>60</v>
      </c>
      <c r="H47" s="22" t="s">
        <v>142</v>
      </c>
      <c r="I47" s="23" t="s">
        <v>115</v>
      </c>
      <c r="J47" s="31" t="s">
        <v>143</v>
      </c>
      <c r="K47" s="38">
        <v>8938</v>
      </c>
      <c r="L47" s="38">
        <v>8938</v>
      </c>
      <c r="M47" s="41" t="s">
        <v>46</v>
      </c>
      <c r="N47" s="42">
        <v>0</v>
      </c>
    </row>
    <row r="48" spans="1:14" ht="55.5" customHeight="1">
      <c r="A48" s="11" t="s">
        <v>144</v>
      </c>
      <c r="B48" s="12" t="s">
        <v>82</v>
      </c>
      <c r="C48" s="12" t="s">
        <v>28</v>
      </c>
      <c r="D48" s="12" t="s">
        <v>30</v>
      </c>
      <c r="E48" s="12" t="s">
        <v>136</v>
      </c>
      <c r="F48" s="12" t="s">
        <v>145</v>
      </c>
      <c r="G48" s="12" t="s">
        <v>23</v>
      </c>
      <c r="H48" s="12" t="s">
        <v>25</v>
      </c>
      <c r="I48" s="17" t="s">
        <v>115</v>
      </c>
      <c r="J48" s="30" t="s">
        <v>146</v>
      </c>
      <c r="K48" s="36">
        <f>SUM(K49)</f>
        <v>205563</v>
      </c>
      <c r="L48" s="36">
        <f>SUM(L49)</f>
        <v>205563</v>
      </c>
      <c r="M48" s="15" t="s">
        <v>46</v>
      </c>
      <c r="N48" s="16">
        <v>0</v>
      </c>
    </row>
    <row r="49" spans="1:14" ht="49.5" customHeight="1">
      <c r="A49" s="11" t="s">
        <v>147</v>
      </c>
      <c r="B49" s="22" t="s">
        <v>82</v>
      </c>
      <c r="C49" s="22" t="s">
        <v>28</v>
      </c>
      <c r="D49" s="22" t="s">
        <v>30</v>
      </c>
      <c r="E49" s="22" t="s">
        <v>136</v>
      </c>
      <c r="F49" s="22" t="s">
        <v>145</v>
      </c>
      <c r="G49" s="22" t="s">
        <v>60</v>
      </c>
      <c r="H49" s="22" t="s">
        <v>25</v>
      </c>
      <c r="I49" s="23" t="s">
        <v>115</v>
      </c>
      <c r="J49" s="31" t="s">
        <v>148</v>
      </c>
      <c r="K49" s="38">
        <v>205563</v>
      </c>
      <c r="L49" s="38">
        <v>205563</v>
      </c>
      <c r="M49" s="39" t="s">
        <v>46</v>
      </c>
      <c r="N49" s="40">
        <v>0</v>
      </c>
    </row>
    <row r="50" spans="1:14" ht="25.5">
      <c r="A50" s="11" t="s">
        <v>149</v>
      </c>
      <c r="B50" s="12" t="s">
        <v>82</v>
      </c>
      <c r="C50" s="12" t="s">
        <v>28</v>
      </c>
      <c r="D50" s="12" t="s">
        <v>30</v>
      </c>
      <c r="E50" s="12" t="s">
        <v>150</v>
      </c>
      <c r="F50" s="12" t="s">
        <v>24</v>
      </c>
      <c r="G50" s="12" t="s">
        <v>23</v>
      </c>
      <c r="H50" s="12" t="s">
        <v>25</v>
      </c>
      <c r="I50" s="17" t="s">
        <v>115</v>
      </c>
      <c r="J50" s="30" t="s">
        <v>151</v>
      </c>
      <c r="K50" s="36">
        <f>SUM(K51:K53)</f>
        <v>19711223.889999997</v>
      </c>
      <c r="L50" s="36">
        <f>SUM(L51:L53)</f>
        <v>19710989.919999998</v>
      </c>
      <c r="M50" s="15" t="s">
        <v>33</v>
      </c>
      <c r="N50" s="16">
        <v>-233.97</v>
      </c>
    </row>
    <row r="51" spans="1:14" ht="30" customHeight="1">
      <c r="A51" s="11" t="s">
        <v>152</v>
      </c>
      <c r="B51" s="22" t="s">
        <v>82</v>
      </c>
      <c r="C51" s="22" t="s">
        <v>28</v>
      </c>
      <c r="D51" s="22" t="s">
        <v>30</v>
      </c>
      <c r="E51" s="22" t="s">
        <v>150</v>
      </c>
      <c r="F51" s="22" t="s">
        <v>126</v>
      </c>
      <c r="G51" s="22" t="s">
        <v>60</v>
      </c>
      <c r="H51" s="22" t="s">
        <v>25</v>
      </c>
      <c r="I51" s="23" t="s">
        <v>115</v>
      </c>
      <c r="J51" s="31" t="s">
        <v>153</v>
      </c>
      <c r="K51" s="38">
        <v>19409758.649999999</v>
      </c>
      <c r="L51" s="38">
        <v>19409524.68</v>
      </c>
      <c r="M51" s="41" t="s">
        <v>33</v>
      </c>
      <c r="N51" s="42">
        <v>233.97</v>
      </c>
    </row>
    <row r="52" spans="1:14" ht="38.25">
      <c r="A52" s="11" t="s">
        <v>154</v>
      </c>
      <c r="B52" s="22" t="s">
        <v>82</v>
      </c>
      <c r="C52" s="22" t="s">
        <v>28</v>
      </c>
      <c r="D52" s="22" t="s">
        <v>30</v>
      </c>
      <c r="E52" s="22" t="s">
        <v>150</v>
      </c>
      <c r="F52" s="22" t="s">
        <v>126</v>
      </c>
      <c r="G52" s="22" t="s">
        <v>60</v>
      </c>
      <c r="H52" s="22" t="s">
        <v>155</v>
      </c>
      <c r="I52" s="23" t="s">
        <v>115</v>
      </c>
      <c r="J52" s="31" t="s">
        <v>156</v>
      </c>
      <c r="K52" s="38">
        <v>271400</v>
      </c>
      <c r="L52" s="38">
        <v>271400</v>
      </c>
      <c r="M52" s="41" t="s">
        <v>46</v>
      </c>
      <c r="N52" s="42">
        <v>0</v>
      </c>
    </row>
    <row r="53" spans="1:14" ht="63.75">
      <c r="A53" s="11" t="s">
        <v>157</v>
      </c>
      <c r="B53" s="22" t="s">
        <v>82</v>
      </c>
      <c r="C53" s="22" t="s">
        <v>28</v>
      </c>
      <c r="D53" s="22" t="s">
        <v>30</v>
      </c>
      <c r="E53" s="22" t="s">
        <v>150</v>
      </c>
      <c r="F53" s="22" t="s">
        <v>126</v>
      </c>
      <c r="G53" s="22" t="s">
        <v>60</v>
      </c>
      <c r="H53" s="22" t="s">
        <v>158</v>
      </c>
      <c r="I53" s="23" t="s">
        <v>115</v>
      </c>
      <c r="J53" s="31" t="s">
        <v>159</v>
      </c>
      <c r="K53" s="38">
        <v>30065.24</v>
      </c>
      <c r="L53" s="38">
        <v>30065.24</v>
      </c>
      <c r="M53" s="41" t="s">
        <v>46</v>
      </c>
      <c r="N53" s="42">
        <v>0</v>
      </c>
    </row>
  </sheetData>
  <mergeCells count="10">
    <mergeCell ref="N7:N8"/>
    <mergeCell ref="L4:M4"/>
    <mergeCell ref="A5:M5"/>
    <mergeCell ref="A10:I10"/>
    <mergeCell ref="A7:A8"/>
    <mergeCell ref="B7:I7"/>
    <mergeCell ref="J7:J8"/>
    <mergeCell ref="K7:K8"/>
    <mergeCell ref="L7:L8"/>
    <mergeCell ref="M7:M8"/>
  </mergeCells>
  <pageMargins left="0.78740155696868896" right="0.39370077848434398" top="0.78740155696868896" bottom="0.78740155696868896" header="0.51181101799011197" footer="0.51181101799011197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2024-07-02T02:31:25Z</cp:lastPrinted>
  <dcterms:modified xsi:type="dcterms:W3CDTF">2024-07-10T02:08:23Z</dcterms:modified>
</cp:coreProperties>
</file>