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600" windowWidth="24615" windowHeight="11445"/>
  </bookViews>
  <sheets>
    <sheet name="Роспись расходов" sheetId="1" r:id="rId1"/>
    <sheet name="Лист1" sheetId="2" r:id="rId2"/>
  </sheets>
  <definedNames>
    <definedName name="BFT_Print_Titles" localSheetId="0">'Роспись расходов'!$8:$10</definedName>
    <definedName name="LAST_CELL" localSheetId="0">'Роспись расходов'!$J$126</definedName>
  </definedNames>
  <calcPr calcId="124519" refMode="R1C1"/>
</workbook>
</file>

<file path=xl/calcChain.xml><?xml version="1.0" encoding="utf-8"?>
<calcChain xmlns="http://schemas.openxmlformats.org/spreadsheetml/2006/main">
  <c r="H175" i="1"/>
  <c r="G175"/>
  <c r="H174"/>
  <c r="G174"/>
  <c r="H173"/>
  <c r="G173"/>
  <c r="H172"/>
  <c r="G172"/>
  <c r="H171"/>
  <c r="G171"/>
  <c r="H169"/>
  <c r="G169"/>
  <c r="H168"/>
  <c r="G168"/>
  <c r="H167"/>
  <c r="G167"/>
  <c r="H165"/>
  <c r="G165"/>
  <c r="H164"/>
  <c r="G164"/>
  <c r="H163"/>
  <c r="G163"/>
  <c r="H161"/>
  <c r="H162" s="1"/>
  <c r="G161"/>
  <c r="G162" s="1"/>
  <c r="H159"/>
  <c r="G159"/>
  <c r="H158"/>
  <c r="G158"/>
  <c r="H157"/>
  <c r="G157"/>
  <c r="H156"/>
  <c r="G156"/>
  <c r="H150"/>
  <c r="G150"/>
  <c r="H149"/>
  <c r="G149"/>
  <c r="H148"/>
  <c r="G148"/>
  <c r="H147"/>
  <c r="G147"/>
  <c r="H145"/>
  <c r="G145"/>
  <c r="H144"/>
  <c r="G144"/>
  <c r="H143"/>
  <c r="G143"/>
  <c r="H141"/>
  <c r="G141"/>
  <c r="H140"/>
  <c r="G140"/>
  <c r="H139"/>
  <c r="G139"/>
  <c r="H137"/>
  <c r="G137"/>
  <c r="H136"/>
  <c r="G136"/>
  <c r="H135"/>
  <c r="G135"/>
  <c r="H134"/>
  <c r="G134"/>
  <c r="H132"/>
  <c r="G132"/>
  <c r="H131"/>
  <c r="G131"/>
  <c r="H130"/>
  <c r="G130"/>
  <c r="H128"/>
  <c r="G128"/>
  <c r="H127"/>
  <c r="G127"/>
  <c r="H126"/>
  <c r="G126"/>
  <c r="H124"/>
  <c r="G124"/>
  <c r="H123"/>
  <c r="G123"/>
  <c r="H122"/>
  <c r="G122"/>
  <c r="H121"/>
  <c r="G121"/>
  <c r="H120"/>
  <c r="G120"/>
  <c r="H118"/>
  <c r="G118"/>
  <c r="H117"/>
  <c r="G117"/>
  <c r="H116"/>
  <c r="G116"/>
  <c r="H115"/>
  <c r="G115"/>
  <c r="H113"/>
  <c r="G113"/>
  <c r="H112"/>
  <c r="G112"/>
  <c r="H111"/>
  <c r="G111"/>
  <c r="H110"/>
  <c r="G110"/>
  <c r="H109"/>
  <c r="G109"/>
  <c r="H101"/>
  <c r="G101"/>
  <c r="H100"/>
  <c r="G100"/>
  <c r="H99"/>
  <c r="G99"/>
  <c r="H97"/>
  <c r="G97"/>
  <c r="H96"/>
  <c r="G96"/>
  <c r="H95"/>
  <c r="G95"/>
  <c r="H93"/>
  <c r="G93"/>
  <c r="H92"/>
  <c r="G92"/>
  <c r="H91"/>
  <c r="G91"/>
  <c r="H89"/>
  <c r="G89"/>
  <c r="H88"/>
  <c r="G88"/>
  <c r="H87"/>
  <c r="G87"/>
  <c r="H86"/>
  <c r="G86"/>
  <c r="H85"/>
  <c r="G85"/>
  <c r="H83"/>
  <c r="G83"/>
  <c r="H82"/>
  <c r="G82"/>
  <c r="H81"/>
  <c r="G81"/>
  <c r="H80"/>
  <c r="G80"/>
  <c r="H78"/>
  <c r="G78"/>
  <c r="H77"/>
  <c r="G77"/>
  <c r="H76"/>
  <c r="G76"/>
  <c r="H75"/>
  <c r="G75"/>
  <c r="H73"/>
  <c r="G73"/>
  <c r="H72"/>
  <c r="G72"/>
  <c r="H71"/>
  <c r="G71"/>
  <c r="H70"/>
  <c r="G70"/>
  <c r="H69"/>
  <c r="G69"/>
  <c r="H67"/>
  <c r="G67"/>
  <c r="H66"/>
  <c r="G66"/>
  <c r="H65"/>
  <c r="G65"/>
  <c r="H64"/>
  <c r="G64"/>
  <c r="H63"/>
  <c r="G63"/>
  <c r="I61"/>
  <c r="I60" s="1"/>
  <c r="H61"/>
  <c r="G61"/>
  <c r="G60" s="1"/>
  <c r="H60"/>
  <c r="I59"/>
  <c r="H59"/>
  <c r="G59"/>
  <c r="G58" s="1"/>
  <c r="G57" s="1"/>
  <c r="I58"/>
  <c r="H58"/>
  <c r="I57"/>
  <c r="H57"/>
  <c r="I55"/>
  <c r="H55"/>
  <c r="H54" s="1"/>
  <c r="G55"/>
  <c r="I54"/>
  <c r="G54"/>
  <c r="I53"/>
  <c r="H53"/>
  <c r="G53"/>
  <c r="I52"/>
  <c r="H52"/>
  <c r="G52"/>
  <c r="G51" s="1"/>
  <c r="I51"/>
  <c r="H51"/>
  <c r="H49"/>
  <c r="G49"/>
  <c r="H48"/>
  <c r="G48"/>
  <c r="H47"/>
  <c r="G47"/>
  <c r="H46"/>
  <c r="G46"/>
  <c r="H45"/>
  <c r="G45"/>
  <c r="H43"/>
  <c r="G43"/>
  <c r="H42"/>
  <c r="G42"/>
  <c r="H41"/>
  <c r="G41"/>
  <c r="H40"/>
  <c r="G40"/>
  <c r="H39"/>
  <c r="G39"/>
  <c r="H38"/>
  <c r="G38"/>
  <c r="I36"/>
  <c r="H36"/>
  <c r="G36"/>
  <c r="I35"/>
  <c r="H35"/>
  <c r="G35"/>
  <c r="I34"/>
  <c r="H34"/>
  <c r="G34"/>
  <c r="H32"/>
  <c r="G32"/>
  <c r="H31"/>
  <c r="G31"/>
  <c r="H30"/>
  <c r="G30"/>
  <c r="H29"/>
  <c r="G29"/>
  <c r="H27"/>
  <c r="G27"/>
  <c r="H26"/>
  <c r="G26"/>
  <c r="H25"/>
  <c r="G25"/>
  <c r="H24"/>
  <c r="G24"/>
  <c r="H22"/>
  <c r="G22"/>
  <c r="H21"/>
  <c r="G21"/>
  <c r="H20"/>
  <c r="G20"/>
  <c r="H19"/>
  <c r="G19"/>
  <c r="H17"/>
  <c r="G17"/>
  <c r="H16"/>
  <c r="G16"/>
  <c r="H15"/>
  <c r="G15"/>
  <c r="H13"/>
  <c r="G13"/>
  <c r="H12"/>
  <c r="G12"/>
  <c r="H11"/>
  <c r="G11"/>
</calcChain>
</file>

<file path=xl/sharedStrings.xml><?xml version="1.0" encoding="utf-8"?>
<sst xmlns="http://schemas.openxmlformats.org/spreadsheetml/2006/main" count="764" uniqueCount="150">
  <si>
    <t>Приложение 6</t>
  </si>
  <si>
    <t>к решению Жуковского</t>
  </si>
  <si>
    <t>сельского Совета депутатов</t>
  </si>
  <si>
    <t>Распределение бюджетных ассигнований по целевым статьям (муниципальных программ и не программным направлениям деятельности), группам и подгруппам видов расходов, разделам, подразделам классификации расходов бюджета Жуковского сельсовета на 2023 год</t>
  </si>
  <si>
    <t>руб.</t>
  </si>
  <si>
    <t>№ п/п</t>
  </si>
  <si>
    <t>Наименование показателя</t>
  </si>
  <si>
    <t>КБК</t>
  </si>
  <si>
    <t>Утверждено                                 на 2023 год</t>
  </si>
  <si>
    <t>Исполнено</t>
  </si>
  <si>
    <t>% исполнения</t>
  </si>
  <si>
    <t>Отклонение</t>
  </si>
  <si>
    <t>Целевая статья</t>
  </si>
  <si>
    <t>Вид расходов</t>
  </si>
  <si>
    <t>Раздел</t>
  </si>
  <si>
    <t>Подраздел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</si>
  <si>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</si>
  <si>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</si>
  <si>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</si>
  <si>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</si>
  <si>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</si>
  <si>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</si>
  <si>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</si>
  <si>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</si>
  <si>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</si>
  <si>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</si>
  <si>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ВСЕГО:</t>
  </si>
  <si>
    <t>82,2</t>
  </si>
  <si>
    <t>Муниципальная программа «Улучшение качества жизни населения муниципального образования Жуковский сельсовет"</t>
  </si>
  <si>
    <t>0100000000</t>
  </si>
  <si>
    <t>73,5</t>
  </si>
  <si>
    <t>Подпрограмма "Благоустройство территории муниципального образования Жуковский сельсовет"</t>
  </si>
  <si>
    <t>0110000000</t>
  </si>
  <si>
    <t>100</t>
  </si>
  <si>
    <t>Иные межбюджетные трансферты бюджетам муниципальных образований на реализацию мероприятий по профилактике заболеваний путем организации и проведения акарицидных обработок наиболее посещаемых населением мест</t>
  </si>
  <si>
    <t>0110075550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</si>
  <si>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</si>
  <si>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</si>
  <si>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</si>
  <si>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</si>
  <si>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ЗДРАВООХРАНЕНИЕ</t>
  </si>
  <si>
    <t>09</t>
  </si>
  <si>
    <t>00</t>
  </si>
  <si>
    <t>Другие вопросы в области здравоохранения</t>
  </si>
  <si>
    <t>Софинансирование бюджетам муниципальных образований на организацию и проведение акарицидных обработок мест массового отдыха населения</t>
  </si>
  <si>
    <t>01100S5550</t>
  </si>
  <si>
    <t>Осуществление работ по благоустройству территории муниципального образования</t>
  </si>
  <si>
    <t>0110092550</t>
  </si>
  <si>
    <t>Закупка товаров, работ и услуг для обеспечения государственных (муниципальных) нужд (освещение)</t>
  </si>
  <si>
    <t>Благоустройство</t>
  </si>
  <si>
    <t>05</t>
  </si>
  <si>
    <t>03</t>
  </si>
  <si>
    <t>0110092560</t>
  </si>
  <si>
    <t xml:space="preserve">Благоустройство </t>
  </si>
  <si>
    <t>Исполнение судебных органов</t>
  </si>
  <si>
    <t>800</t>
  </si>
  <si>
    <t>830</t>
  </si>
  <si>
    <t>Подпрограмма «Осуществление дорожной деятельности в отношении автомобильных дорог местного значения в границах населенных пунктов Жуковского сельсовета"</t>
  </si>
  <si>
    <t>0120000000</t>
  </si>
  <si>
    <t>31,7</t>
  </si>
  <si>
    <t>Расходы на содержание автомобильных дорог общего пользования</t>
  </si>
  <si>
    <t>0120075090</t>
  </si>
  <si>
    <t>Субсидии бюджетам муниципальных образований на капитальный ремонт и ремонт автомобильных дорогах местного значения</t>
  </si>
  <si>
    <t>НАЦИОНАЛЬНАЯ ЭКОНОМИКА</t>
  </si>
  <si>
    <t>04</t>
  </si>
  <si>
    <t>Дорожное хозяйство (дорожные фонды)</t>
  </si>
  <si>
    <t>01200S5090</t>
  </si>
  <si>
    <t>Софинансирование на капитальный ремонт и ремонт автомобильных дорогах местного значения</t>
  </si>
  <si>
    <t>0120075760</t>
  </si>
  <si>
    <t>Субсидии бюджетам муниципальных образований на разработку проектной документации по восстановлению мостов и путепроводов</t>
  </si>
  <si>
    <t>01200S5760</t>
  </si>
  <si>
    <t>Софинансирование на разработку проектной документации по восстановлению мостов и путепроводов</t>
  </si>
  <si>
    <t>0120092510</t>
  </si>
  <si>
    <t>84,6</t>
  </si>
  <si>
    <t>Дорожный фонд (акцизы)</t>
  </si>
  <si>
    <t>Подпрограмма «Энергосбережение и повышение энергетической эффективности на территории Жуковского сельсовета»</t>
  </si>
  <si>
    <t>01300000000</t>
  </si>
  <si>
    <t>84,4</t>
  </si>
  <si>
    <t>Субсидии бюджетам муниципальных образований на подготовку описаний местоположения границ населенных пунктов и территориальных зон</t>
  </si>
  <si>
    <t>0130075050</t>
  </si>
  <si>
    <t>64,2</t>
  </si>
  <si>
    <t>Другие вопросы в области национальной экономики</t>
  </si>
  <si>
    <t>12</t>
  </si>
  <si>
    <t>Софинансирование на подготовку описаний местоположения границ населенных пунктов и территориальных зон</t>
  </si>
  <si>
    <t>01300S5050</t>
  </si>
  <si>
    <t>Энергосбережение и повышение энергетической эффективности на территории Жуковского сельсовета</t>
  </si>
  <si>
    <t>0130092520</t>
  </si>
  <si>
    <t>Подпрограмма «Обеспечение первичных мер пожарной безопасности в муниципальном образовании Жуковский сельсовет"</t>
  </si>
  <si>
    <t>0140000000</t>
  </si>
  <si>
    <t>Обеспечение первичных мер пожарной безопасности</t>
  </si>
  <si>
    <t>0140092550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</si>
  <si>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</si>
  <si>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</si>
  <si>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</si>
  <si>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НАЦИОНАЛЬНАЯ БЕЗОПАСНОСТЬ И ПРАВООХРАНИТЕЛЬНАЯ ДЕЯТЕЛЬНОСТЬ</t>
  </si>
  <si>
    <t>Обеспечение пожарной безопасности</t>
  </si>
  <si>
    <t>0140074120</t>
  </si>
  <si>
    <t>01400S4120</t>
  </si>
  <si>
    <t>Подпрограмма «Профилактика терроризма и экстремизма в Жуковском сельсовете "</t>
  </si>
  <si>
    <t>0150000000</t>
  </si>
  <si>
    <t>Осуществление профилактики терроризма и экстремизма</t>
  </si>
  <si>
    <t>0150092540</t>
  </si>
  <si>
    <t>Обеспечение национальной безопасности</t>
  </si>
  <si>
    <t>Муниципальная программа «Переданные полномочия в области культуры, физической культуры, школьного и массового спорта</t>
  </si>
  <si>
    <t>0200000000</t>
  </si>
  <si>
    <t>Осуществление передаваемых полномочий в области культуры</t>
  </si>
  <si>
    <t>0200092810</t>
  </si>
  <si>
    <t>Межбюджетные трансферты</t>
  </si>
  <si>
    <t>500</t>
  </si>
  <si>
    <t>Иные межбюджетные трансферты</t>
  </si>
  <si>
    <t>540</t>
  </si>
  <si>
    <t>КУЛЬТУРА, КИНЕМАТОГРАФИЯ</t>
  </si>
  <si>
    <t>08</t>
  </si>
  <si>
    <t>Культура</t>
  </si>
  <si>
    <t>01</t>
  </si>
  <si>
    <t>Осуществление передаваемых полномочий в области физической культуры и спорта</t>
  </si>
  <si>
    <t>0200092820</t>
  </si>
  <si>
    <t>ОБРАЗОВАНИЕ</t>
  </si>
  <si>
    <t>07</t>
  </si>
  <si>
    <t>Молодежная политика</t>
  </si>
  <si>
    <t>Непрограммные мероприятия</t>
  </si>
  <si>
    <t>8100000000</t>
  </si>
  <si>
    <t>ОБЩЕГОСУДАРСТВЕННЫЕ ВОПРОСЫ</t>
  </si>
  <si>
    <t>8100092810</t>
  </si>
  <si>
    <t>Другие общегосударственные вопросы</t>
  </si>
  <si>
    <t>13</t>
  </si>
  <si>
    <t>Иные бюджетные ассигнования</t>
  </si>
  <si>
    <t>Уплата налогов, сборов и иных платежей</t>
  </si>
  <si>
    <t>850</t>
  </si>
  <si>
    <t>Аппарат управления органов местного самоуправления</t>
  </si>
  <si>
    <t>8110095000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</si>
  <si>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</si>
  <si>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Депутаты представительного органа муниципального образования</t>
  </si>
  <si>
    <t>8110095020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</si>
  <si>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</si>
  <si>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Глава муниципального образования</t>
  </si>
  <si>
    <t>8110095030</t>
  </si>
  <si>
    <t>Функционирование высшего должностного лица субъекта Российской  Федерации и муниципального образования</t>
  </si>
  <si>
    <t>02</t>
  </si>
  <si>
    <t>Непрограммные расходы отдельных органов исполнительной власти</t>
  </si>
  <si>
    <t>9100000000</t>
  </si>
  <si>
    <t>Осуществление первичного воинского учета,где отсутствуют военные комиссариаты</t>
  </si>
  <si>
    <t>9170051180</t>
  </si>
  <si>
    <t>НАЦИОНАЛЬНАЯ ОБОРОНА</t>
  </si>
  <si>
    <t>Мобилизационная и вневойсковая подготовка</t>
  </si>
  <si>
    <t>Непрограммные расходы органов судебной власти</t>
  </si>
  <si>
    <t>9200000000</t>
  </si>
  <si>
    <t>Расходы на выполнение государственных полномочий по созданию и обеспечению деятельности административных комиссий</t>
  </si>
  <si>
    <t>9210075140</t>
  </si>
  <si>
    <t xml:space="preserve">от10.07.2024 №33-169Р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</si>
</sst>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0;\-0.00"/>
  </numFmts>
  <fonts count="13">
    <font>
      <sz val="11"/>
      <name val="Calibri"/>
    </font>
    <font>
      <sz val="10"/>
      <name val="Arial"/>
    </font>
    <font>
      <b/>
      <sz val="8"/>
      <name val="Arial"/>
    </font>
    <font>
      <sz val="8"/>
      <color rgb="FF0000FF"/>
      <name val="Arial Cyr"/>
    </font>
    <font>
      <b/>
      <sz val="10"/>
      <name val="Arial Cyr"/>
    </font>
    <font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Times New Roman"/>
    </font>
    <font>
      <b/>
      <i/>
      <sz val="8"/>
      <name val="Arial"/>
    </font>
    <font>
      <i/>
      <sz val="8"/>
      <name val="Arial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00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2"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right"/>
    </xf>
    <xf numFmtId="0" fontId="6" fillId="0" borderId="0" xfId="0" applyNumberFormat="1" applyFont="1"/>
    <xf numFmtId="0" fontId="7" fillId="0" borderId="0" xfId="0" applyNumberFormat="1" applyFont="1"/>
    <xf numFmtId="0" fontId="7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right"/>
    </xf>
    <xf numFmtId="164" fontId="8" fillId="0" borderId="0" xfId="0" applyNumberFormat="1" applyFont="1" applyAlignment="1">
      <alignment vertical="center" wrapText="1"/>
    </xf>
    <xf numFmtId="0" fontId="6" fillId="0" borderId="0" xfId="0" applyNumberFormat="1" applyFont="1" applyAlignment="1">
      <alignment horizontal="left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/>
    <xf numFmtId="49" fontId="2" fillId="0" borderId="3" xfId="0" applyNumberFormat="1" applyFont="1" applyBorder="1" applyAlignment="1">
      <alignment horizontal="left"/>
    </xf>
    <xf numFmtId="49" fontId="2" fillId="0" borderId="3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 wrapText="1"/>
    </xf>
    <xf numFmtId="4" fontId="2" fillId="0" borderId="3" xfId="0" applyNumberFormat="1" applyFont="1" applyBorder="1" applyAlignment="1">
      <alignment horizontal="right" wrapText="1"/>
    </xf>
    <xf numFmtId="49" fontId="2" fillId="0" borderId="3" xfId="0" applyNumberFormat="1" applyFont="1" applyBorder="1" applyAlignment="1">
      <alignment horizontal="right" wrapText="1"/>
    </xf>
    <xf numFmtId="165" fontId="2" fillId="0" borderId="3" xfId="0" applyNumberFormat="1" applyFont="1" applyBorder="1" applyAlignment="1">
      <alignment horizontal="right" wrapText="1"/>
    </xf>
    <xf numFmtId="0" fontId="9" fillId="0" borderId="3" xfId="0" applyNumberFormat="1" applyFont="1" applyBorder="1" applyAlignment="1">
      <alignment horizontal="right"/>
    </xf>
    <xf numFmtId="49" fontId="10" fillId="2" borderId="3" xfId="0" applyNumberFormat="1" applyFont="1" applyFill="1" applyBorder="1" applyAlignment="1">
      <alignment horizontal="left" vertical="top" wrapText="1"/>
    </xf>
    <xf numFmtId="49" fontId="10" fillId="2" borderId="3" xfId="0" applyNumberFormat="1" applyFont="1" applyFill="1" applyBorder="1" applyAlignment="1">
      <alignment horizontal="center" vertical="top" wrapText="1"/>
    </xf>
    <xf numFmtId="4" fontId="10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right" vertical="top" wrapText="1"/>
    </xf>
    <xf numFmtId="165" fontId="10" fillId="2" borderId="3" xfId="0" applyNumberFormat="1" applyFont="1" applyFill="1" applyBorder="1" applyAlignment="1">
      <alignment horizontal="right" vertical="top" wrapText="1"/>
    </xf>
    <xf numFmtId="0" fontId="10" fillId="0" borderId="3" xfId="0" applyNumberFormat="1" applyFont="1" applyBorder="1" applyAlignment="1">
      <alignment horizontal="justify" vertical="top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1" fillId="2" borderId="3" xfId="0" applyNumberFormat="1" applyFont="1" applyFill="1" applyBorder="1" applyAlignment="1">
      <alignment horizontal="center" vertical="top" wrapText="1"/>
    </xf>
    <xf numFmtId="49" fontId="12" fillId="2" borderId="7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Border="1" applyAlignment="1">
      <alignment horizontal="right" vertical="top" wrapText="1"/>
    </xf>
    <xf numFmtId="49" fontId="11" fillId="0" borderId="3" xfId="0" applyNumberFormat="1" applyFont="1" applyBorder="1" applyAlignment="1">
      <alignment horizontal="right" vertical="top" wrapText="1"/>
    </xf>
    <xf numFmtId="165" fontId="11" fillId="0" borderId="3" xfId="0" applyNumberFormat="1" applyFont="1" applyBorder="1" applyAlignment="1">
      <alignment horizontal="right" vertical="top" wrapText="1"/>
    </xf>
    <xf numFmtId="49" fontId="12" fillId="2" borderId="7" xfId="0" applyNumberFormat="1" applyFont="1" applyFill="1" applyBorder="1" applyAlignment="1">
      <alignment horizontal="left" vertical="top" wrapText="1"/>
    </xf>
    <xf numFmtId="49" fontId="10" fillId="0" borderId="3" xfId="0" applyNumberFormat="1" applyFont="1" applyBorder="1" applyAlignment="1">
      <alignment horizontal="left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49" fontId="2" fillId="2" borderId="8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" fontId="12" fillId="2" borderId="7" xfId="0" applyNumberFormat="1" applyFont="1" applyFill="1" applyBorder="1" applyAlignment="1">
      <alignment horizontal="right" vertical="top" wrapText="1"/>
    </xf>
    <xf numFmtId="49" fontId="12" fillId="2" borderId="7" xfId="0" applyNumberFormat="1" applyFont="1" applyFill="1" applyBorder="1" applyAlignment="1">
      <alignment horizontal="right" vertical="top" wrapText="1"/>
    </xf>
    <xf numFmtId="165" fontId="12" fillId="2" borderId="7" xfId="0" applyNumberFormat="1" applyFont="1" applyFill="1" applyBorder="1" applyAlignment="1">
      <alignment horizontal="right" vertical="top" wrapText="1"/>
    </xf>
    <xf numFmtId="0" fontId="1" fillId="2" borderId="0" xfId="0" applyNumberFormat="1" applyFont="1" applyFill="1"/>
    <xf numFmtId="0" fontId="1" fillId="3" borderId="0" xfId="0" applyNumberFormat="1" applyFont="1" applyFill="1"/>
    <xf numFmtId="49" fontId="11" fillId="2" borderId="3" xfId="0" applyNumberFormat="1" applyFont="1" applyFill="1" applyBorder="1" applyAlignment="1">
      <alignment horizontal="right" vertical="top" wrapText="1"/>
    </xf>
    <xf numFmtId="165" fontId="11" fillId="2" borderId="3" xfId="0" applyNumberFormat="1" applyFont="1" applyFill="1" applyBorder="1" applyAlignment="1">
      <alignment horizontal="right" vertical="top" wrapText="1"/>
    </xf>
    <xf numFmtId="49" fontId="12" fillId="0" borderId="7" xfId="0" applyNumberFormat="1" applyFont="1" applyBorder="1" applyAlignment="1">
      <alignment horizontal="left" vertical="top" wrapText="1"/>
    </xf>
    <xf numFmtId="4" fontId="11" fillId="2" borderId="3" xfId="0" applyNumberFormat="1" applyFont="1" applyFill="1" applyBorder="1" applyAlignment="1">
      <alignment horizontal="right" vertical="top" wrapText="1"/>
    </xf>
    <xf numFmtId="4" fontId="12" fillId="0" borderId="3" xfId="0" applyNumberFormat="1" applyFont="1" applyBorder="1" applyAlignment="1">
      <alignment horizontal="right" vertical="top" wrapText="1"/>
    </xf>
    <xf numFmtId="49" fontId="12" fillId="0" borderId="3" xfId="0" applyNumberFormat="1" applyFont="1" applyBorder="1" applyAlignment="1">
      <alignment horizontal="right" vertical="top" wrapText="1"/>
    </xf>
    <xf numFmtId="165" fontId="12" fillId="0" borderId="3" xfId="0" applyNumberFormat="1" applyFont="1" applyBorder="1" applyAlignment="1">
      <alignment horizontal="right" vertical="top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center" vertical="center" wrapText="1"/>
    </xf>
    <xf numFmtId="0" fontId="6" fillId="0" borderId="1" xfId="0" applyNumberFormat="1" applyFont="1" applyBorder="1" applyAlignment="1">
      <alignment horizontal="left"/>
    </xf>
    <xf numFmtId="0" fontId="6" fillId="0" borderId="2" xfId="0" applyNumberFormat="1" applyFont="1" applyBorder="1" applyAlignment="1">
      <alignment horizontal="left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76"/>
  <sheetViews>
    <sheetView tabSelected="1" topLeftCell="A160" workbookViewId="0">
      <selection activeCell="A155" sqref="A155:A156"/>
    </sheetView>
  </sheetViews>
  <sheetFormatPr defaultColWidth="9" defaultRowHeight="12.75" customHeight="1"/>
  <cols>
    <col min="1" max="1" width="5" customWidth="1"/>
    <col min="2" max="2" width="45.5703125" customWidth="1"/>
    <col min="3" max="3" width="12" customWidth="1"/>
    <col min="4" max="4" width="5.140625" customWidth="1"/>
    <col min="5" max="5" width="4.7109375" customWidth="1"/>
    <col min="6" max="6" width="5" customWidth="1"/>
    <col min="7" max="7" width="11.140625" customWidth="1"/>
    <col min="8" max="9" width="10.42578125" customWidth="1"/>
    <col min="10" max="10" width="10" customWidth="1"/>
  </cols>
  <sheetData>
    <row r="1" spans="1:10">
      <c r="A1" s="1"/>
      <c r="B1" s="2"/>
      <c r="C1" s="3"/>
      <c r="D1" s="3"/>
      <c r="E1" s="4"/>
      <c r="F1" s="56" t="s">
        <v>0</v>
      </c>
      <c r="G1" s="56"/>
      <c r="H1" s="56"/>
      <c r="I1" s="56"/>
    </row>
    <row r="2" spans="1:10">
      <c r="A2" s="5"/>
      <c r="C2" s="6"/>
      <c r="D2" s="6"/>
      <c r="E2" s="7"/>
      <c r="F2" s="54" t="s">
        <v>1</v>
      </c>
      <c r="G2" s="54"/>
      <c r="H2" s="54"/>
      <c r="I2" s="54"/>
    </row>
    <row r="3" spans="1:10">
      <c r="A3" s="5"/>
      <c r="C3" s="6"/>
      <c r="D3" s="6"/>
      <c r="E3" s="55" t="s">
        <v>2</v>
      </c>
      <c r="F3" s="55"/>
      <c r="G3" s="55"/>
      <c r="H3" s="55"/>
      <c r="I3" s="55"/>
    </row>
    <row r="4" spans="1:10">
      <c r="A4" s="5"/>
      <c r="C4" s="6"/>
      <c r="D4" s="6"/>
      <c r="E4" s="8"/>
      <c r="F4" s="55" t="s">
        <v>149</v>
      </c>
      <c r="G4" s="55"/>
      <c r="H4" s="55"/>
      <c r="I4" s="55"/>
    </row>
    <row r="5" spans="1:10" ht="45" customHeight="1">
      <c r="A5" s="57" t="s">
        <v>3</v>
      </c>
      <c r="B5" s="57"/>
      <c r="C5" s="57"/>
      <c r="D5" s="57"/>
      <c r="E5" s="57"/>
      <c r="F5" s="57"/>
      <c r="G5" s="57"/>
      <c r="H5" s="57"/>
      <c r="I5" s="57"/>
      <c r="J5" s="9"/>
    </row>
    <row r="6" spans="1:10" ht="12.75" hidden="1" customHeight="1"/>
    <row r="7" spans="1:10" ht="13.5" customHeight="1">
      <c r="A7" s="58"/>
      <c r="B7" s="59"/>
      <c r="C7" s="10"/>
      <c r="I7" s="8" t="s">
        <v>4</v>
      </c>
    </row>
    <row r="8" spans="1:10">
      <c r="A8" s="52" t="s">
        <v>5</v>
      </c>
      <c r="B8" s="52" t="s">
        <v>6</v>
      </c>
      <c r="C8" s="52" t="s">
        <v>7</v>
      </c>
      <c r="D8" s="60"/>
      <c r="E8" s="60"/>
      <c r="F8" s="61"/>
      <c r="G8" s="52" t="s">
        <v>8</v>
      </c>
      <c r="H8" s="52" t="s">
        <v>9</v>
      </c>
      <c r="I8" s="52" t="s">
        <v>10</v>
      </c>
      <c r="J8" s="52" t="s">
        <v>11</v>
      </c>
    </row>
    <row r="9" spans="1:10" ht="27" customHeight="1">
      <c r="A9" s="53"/>
      <c r="B9" s="53"/>
      <c r="C9" s="11" t="s">
        <v>12</v>
      </c>
      <c r="D9" s="11" t="s">
        <v>13</v>
      </c>
      <c r="E9" s="11" t="s">
        <v>14</v>
      </c>
      <c r="F9" s="11" t="s">
        <v>15</v>
      </c>
      <c r="G9" s="53"/>
      <c r="H9" s="53"/>
      <c r="I9" s="53"/>
      <c r="J9" s="53"/>
    </row>
    <row r="10" spans="1:10">
      <c r="A10" s="12" t="s">
        <v>16</v>
      </c>
      <c r="B10" s="13" t="s">
        <v>17</v>
      </c>
      <c r="C10" s="13" t="s">
        <v>18</v>
      </c>
      <c r="D10" s="13" t="s">
        <v>19</v>
      </c>
      <c r="E10" s="13" t="s">
        <v>20</v>
      </c>
      <c r="F10" s="13" t="s">
        <v>21</v>
      </c>
      <c r="G10" s="13" t="s">
        <v>22</v>
      </c>
      <c r="H10" s="13" t="s">
        <v>23</v>
      </c>
      <c r="I10" s="13" t="s">
        <v>24</v>
      </c>
      <c r="J10" s="13" t="s">
        <v>25</v>
      </c>
    </row>
    <row r="11" spans="1:10">
      <c r="A11" s="14">
        <v>1</v>
      </c>
      <c r="B11" s="15" t="s">
        <v>26</v>
      </c>
      <c r="C11" s="16"/>
      <c r="D11" s="16"/>
      <c r="E11" s="16"/>
      <c r="F11" s="17"/>
      <c r="G11" s="18">
        <f>SUM(G12+G109+G120)</f>
        <v>40210233.340000004</v>
      </c>
      <c r="H11" s="18">
        <f>SUM(H12+H109+H120)</f>
        <v>33060336.41</v>
      </c>
      <c r="I11" s="19" t="s">
        <v>27</v>
      </c>
      <c r="J11" s="20">
        <v>-7149896.9299999997</v>
      </c>
    </row>
    <row r="12" spans="1:10" ht="26.65" customHeight="1">
      <c r="A12" s="21">
        <v>2</v>
      </c>
      <c r="B12" s="22" t="s">
        <v>28</v>
      </c>
      <c r="C12" s="23" t="s">
        <v>29</v>
      </c>
      <c r="D12" s="23"/>
      <c r="E12" s="23"/>
      <c r="F12" s="23"/>
      <c r="G12" s="24">
        <f>SUM(G13+G38+G69+G85+G103)</f>
        <v>26987076.760000002</v>
      </c>
      <c r="H12" s="24">
        <f>SUM(H13+H38+H69+H85+H103)</f>
        <v>19837179.830000002</v>
      </c>
      <c r="I12" s="25" t="s">
        <v>30</v>
      </c>
      <c r="J12" s="26">
        <v>-7149896.9299999997</v>
      </c>
    </row>
    <row r="13" spans="1:10" ht="20.65" customHeight="1">
      <c r="A13" s="21">
        <v>3</v>
      </c>
      <c r="B13" s="22" t="s">
        <v>31</v>
      </c>
      <c r="C13" s="23" t="s">
        <v>32</v>
      </c>
      <c r="D13" s="23"/>
      <c r="E13" s="23"/>
      <c r="F13" s="23"/>
      <c r="G13" s="24">
        <f>SUM(G18+G23+G28+G33+G37)</f>
        <v>12881354</v>
      </c>
      <c r="H13" s="24">
        <f>SUM(H18+H23+H28+H33+H37)</f>
        <v>12881354</v>
      </c>
      <c r="I13" s="25" t="s">
        <v>33</v>
      </c>
      <c r="J13" s="26">
        <v>0</v>
      </c>
    </row>
    <row r="14" spans="1:10" ht="57.75" customHeight="1">
      <c r="A14" s="14">
        <v>4</v>
      </c>
      <c r="B14" s="27" t="s">
        <v>34</v>
      </c>
      <c r="C14" s="23" t="s">
        <v>35</v>
      </c>
      <c r="D14" s="23"/>
      <c r="E14" s="23"/>
      <c r="F14" s="23"/>
      <c r="G14" s="24">
        <v>30065.24</v>
      </c>
      <c r="H14" s="24">
        <v>30065.24</v>
      </c>
      <c r="I14" s="25" t="s">
        <v>33</v>
      </c>
      <c r="J14" s="26">
        <v>0</v>
      </c>
    </row>
    <row r="15" spans="1:10" ht="25.5" customHeight="1">
      <c r="A15" s="21">
        <v>5</v>
      </c>
      <c r="B15" s="22" t="s">
        <v>36</v>
      </c>
      <c r="C15" s="23" t="s">
        <v>35</v>
      </c>
      <c r="D15" s="23" t="s">
        <v>37</v>
      </c>
      <c r="E15" s="23"/>
      <c r="F15" s="23"/>
      <c r="G15" s="24">
        <f>SUM(G18)</f>
        <v>30065.24</v>
      </c>
      <c r="H15" s="24">
        <f>SUM(H18)</f>
        <v>30065.24</v>
      </c>
      <c r="I15" s="25" t="s">
        <v>33</v>
      </c>
      <c r="J15" s="26">
        <v>0</v>
      </c>
    </row>
    <row r="16" spans="1:10" ht="25.5" customHeight="1">
      <c r="A16" s="21">
        <v>6</v>
      </c>
      <c r="B16" s="22" t="s">
        <v>38</v>
      </c>
      <c r="C16" s="23" t="s">
        <v>35</v>
      </c>
      <c r="D16" s="23" t="s">
        <v>39</v>
      </c>
      <c r="E16" s="23"/>
      <c r="F16" s="23"/>
      <c r="G16" s="24">
        <f>SUM(G18)</f>
        <v>30065.24</v>
      </c>
      <c r="H16" s="24">
        <f>SUM(H18)</f>
        <v>30065.24</v>
      </c>
      <c r="I16" s="25" t="s">
        <v>33</v>
      </c>
      <c r="J16" s="26">
        <v>0</v>
      </c>
    </row>
    <row r="17" spans="1:10" ht="13.5" customHeight="1">
      <c r="A17" s="14">
        <v>7</v>
      </c>
      <c r="B17" s="22" t="s">
        <v>40</v>
      </c>
      <c r="C17" s="23" t="s">
        <v>35</v>
      </c>
      <c r="D17" s="23" t="s">
        <v>39</v>
      </c>
      <c r="E17" s="23" t="s">
        <v>41</v>
      </c>
      <c r="F17" s="23" t="s">
        <v>42</v>
      </c>
      <c r="G17" s="24">
        <f>SUM(G18)</f>
        <v>30065.24</v>
      </c>
      <c r="H17" s="24">
        <f>SUM(H18)</f>
        <v>30065.24</v>
      </c>
      <c r="I17" s="25" t="s">
        <v>33</v>
      </c>
      <c r="J17" s="26">
        <v>0</v>
      </c>
    </row>
    <row r="18" spans="1:10">
      <c r="A18" s="21">
        <v>8</v>
      </c>
      <c r="B18" s="28" t="s">
        <v>43</v>
      </c>
      <c r="C18" s="29" t="s">
        <v>35</v>
      </c>
      <c r="D18" s="30" t="s">
        <v>39</v>
      </c>
      <c r="E18" s="30" t="s">
        <v>41</v>
      </c>
      <c r="F18" s="30" t="s">
        <v>41</v>
      </c>
      <c r="G18" s="31">
        <v>30065.24</v>
      </c>
      <c r="H18" s="31">
        <v>30065.24</v>
      </c>
      <c r="I18" s="32" t="s">
        <v>33</v>
      </c>
      <c r="J18" s="33">
        <v>0</v>
      </c>
    </row>
    <row r="19" spans="1:10" ht="43.5" customHeight="1">
      <c r="A19" s="21">
        <v>9</v>
      </c>
      <c r="B19" s="22" t="s">
        <v>44</v>
      </c>
      <c r="C19" s="23" t="s">
        <v>45</v>
      </c>
      <c r="D19" s="23"/>
      <c r="E19" s="23"/>
      <c r="F19" s="23"/>
      <c r="G19" s="24">
        <f>SUM(G23)</f>
        <v>3607.83</v>
      </c>
      <c r="H19" s="24">
        <f>SUM(H23)</f>
        <v>3607.83</v>
      </c>
      <c r="I19" s="25" t="s">
        <v>33</v>
      </c>
      <c r="J19" s="26">
        <v>0</v>
      </c>
    </row>
    <row r="20" spans="1:10" ht="29.25" customHeight="1">
      <c r="A20" s="14">
        <v>10</v>
      </c>
      <c r="B20" s="22" t="s">
        <v>36</v>
      </c>
      <c r="C20" s="23" t="s">
        <v>45</v>
      </c>
      <c r="D20" s="23" t="s">
        <v>37</v>
      </c>
      <c r="E20" s="23"/>
      <c r="F20" s="23"/>
      <c r="G20" s="24">
        <f>SUM(G23)</f>
        <v>3607.83</v>
      </c>
      <c r="H20" s="24">
        <f>SUM(H23)</f>
        <v>3607.83</v>
      </c>
      <c r="I20" s="25" t="s">
        <v>33</v>
      </c>
      <c r="J20" s="26">
        <v>0</v>
      </c>
    </row>
    <row r="21" spans="1:10" ht="30" customHeight="1">
      <c r="A21" s="21">
        <v>11</v>
      </c>
      <c r="B21" s="22" t="s">
        <v>38</v>
      </c>
      <c r="C21" s="23" t="s">
        <v>45</v>
      </c>
      <c r="D21" s="23" t="s">
        <v>39</v>
      </c>
      <c r="E21" s="23"/>
      <c r="F21" s="23"/>
      <c r="G21" s="24">
        <f>SUM(G23)</f>
        <v>3607.83</v>
      </c>
      <c r="H21" s="24">
        <f>SUM(H23)</f>
        <v>3607.83</v>
      </c>
      <c r="I21" s="25" t="s">
        <v>33</v>
      </c>
      <c r="J21" s="26">
        <v>0</v>
      </c>
    </row>
    <row r="22" spans="1:10" ht="12.4" customHeight="1">
      <c r="A22" s="21">
        <v>12</v>
      </c>
      <c r="B22" s="22" t="s">
        <v>40</v>
      </c>
      <c r="C22" s="23" t="s">
        <v>45</v>
      </c>
      <c r="D22" s="23" t="s">
        <v>39</v>
      </c>
      <c r="E22" s="23" t="s">
        <v>41</v>
      </c>
      <c r="F22" s="23" t="s">
        <v>42</v>
      </c>
      <c r="G22" s="24">
        <f>SUM(G23)</f>
        <v>3607.83</v>
      </c>
      <c r="H22" s="24">
        <f>SUM(H23)</f>
        <v>3607.83</v>
      </c>
      <c r="I22" s="25" t="s">
        <v>33</v>
      </c>
      <c r="J22" s="26">
        <v>0</v>
      </c>
    </row>
    <row r="23" spans="1:10">
      <c r="A23" s="14">
        <v>13</v>
      </c>
      <c r="B23" s="28" t="s">
        <v>43</v>
      </c>
      <c r="C23" s="29" t="s">
        <v>45</v>
      </c>
      <c r="D23" s="30" t="s">
        <v>39</v>
      </c>
      <c r="E23" s="30" t="s">
        <v>41</v>
      </c>
      <c r="F23" s="30" t="s">
        <v>41</v>
      </c>
      <c r="G23" s="31">
        <v>3607.83</v>
      </c>
      <c r="H23" s="31">
        <v>3607.83</v>
      </c>
      <c r="I23" s="32" t="s">
        <v>33</v>
      </c>
      <c r="J23" s="33">
        <v>0</v>
      </c>
    </row>
    <row r="24" spans="1:10" ht="30" customHeight="1">
      <c r="A24" s="21">
        <v>14</v>
      </c>
      <c r="B24" s="22" t="s">
        <v>46</v>
      </c>
      <c r="C24" s="23" t="s">
        <v>47</v>
      </c>
      <c r="D24" s="23"/>
      <c r="E24" s="23"/>
      <c r="F24" s="23"/>
      <c r="G24" s="24">
        <f>SUM(G28+G37)</f>
        <v>813011.99</v>
      </c>
      <c r="H24" s="24">
        <f>SUM(H28+H37)</f>
        <v>813011.99</v>
      </c>
      <c r="I24" s="25" t="s">
        <v>33</v>
      </c>
      <c r="J24" s="26">
        <v>0</v>
      </c>
    </row>
    <row r="25" spans="1:10" ht="22.5" customHeight="1">
      <c r="A25" s="21">
        <v>15</v>
      </c>
      <c r="B25" s="22" t="s">
        <v>48</v>
      </c>
      <c r="C25" s="23" t="s">
        <v>47</v>
      </c>
      <c r="D25" s="23" t="s">
        <v>37</v>
      </c>
      <c r="E25" s="23"/>
      <c r="F25" s="23"/>
      <c r="G25" s="24">
        <f>SUM(G28)</f>
        <v>768754.19</v>
      </c>
      <c r="H25" s="24">
        <f>SUM(H28)</f>
        <v>768754.19</v>
      </c>
      <c r="I25" s="25" t="s">
        <v>33</v>
      </c>
      <c r="J25" s="26">
        <v>0</v>
      </c>
    </row>
    <row r="26" spans="1:10" ht="22.5">
      <c r="A26" s="14">
        <v>16</v>
      </c>
      <c r="B26" s="28" t="s">
        <v>38</v>
      </c>
      <c r="C26" s="23" t="s">
        <v>47</v>
      </c>
      <c r="D26" s="23" t="s">
        <v>39</v>
      </c>
      <c r="E26" s="23"/>
      <c r="F26" s="23"/>
      <c r="G26" s="24">
        <f>SUM(G28)</f>
        <v>768754.19</v>
      </c>
      <c r="H26" s="24">
        <f>SUM(H28)</f>
        <v>768754.19</v>
      </c>
      <c r="I26" s="25" t="s">
        <v>33</v>
      </c>
      <c r="J26" s="26">
        <v>0</v>
      </c>
    </row>
    <row r="27" spans="1:10">
      <c r="A27" s="21">
        <v>17</v>
      </c>
      <c r="B27" s="22" t="s">
        <v>49</v>
      </c>
      <c r="C27" s="23" t="s">
        <v>47</v>
      </c>
      <c r="D27" s="23" t="s">
        <v>39</v>
      </c>
      <c r="E27" s="23" t="s">
        <v>50</v>
      </c>
      <c r="F27" s="23" t="s">
        <v>42</v>
      </c>
      <c r="G27" s="24">
        <f>SUM(G28)</f>
        <v>768754.19</v>
      </c>
      <c r="H27" s="24">
        <f>SUM(H28)</f>
        <v>768754.19</v>
      </c>
      <c r="I27" s="25" t="s">
        <v>33</v>
      </c>
      <c r="J27" s="26">
        <v>0</v>
      </c>
    </row>
    <row r="28" spans="1:10">
      <c r="A28" s="21">
        <v>18</v>
      </c>
      <c r="B28" s="34" t="s">
        <v>49</v>
      </c>
      <c r="C28" s="30" t="s">
        <v>47</v>
      </c>
      <c r="D28" s="30" t="s">
        <v>39</v>
      </c>
      <c r="E28" s="30" t="s">
        <v>50</v>
      </c>
      <c r="F28" s="30" t="s">
        <v>51</v>
      </c>
      <c r="G28" s="31">
        <v>768754.19</v>
      </c>
      <c r="H28" s="31">
        <v>768754.19</v>
      </c>
      <c r="I28" s="32" t="s">
        <v>33</v>
      </c>
      <c r="J28" s="33">
        <v>0</v>
      </c>
    </row>
    <row r="29" spans="1:10" ht="30.75" customHeight="1">
      <c r="A29" s="14">
        <v>19</v>
      </c>
      <c r="B29" s="22" t="s">
        <v>46</v>
      </c>
      <c r="C29" s="23" t="s">
        <v>52</v>
      </c>
      <c r="D29" s="23"/>
      <c r="E29" s="23"/>
      <c r="F29" s="23"/>
      <c r="G29" s="24">
        <f>SUM(G33+G37)</f>
        <v>12078926.74</v>
      </c>
      <c r="H29" s="24">
        <f>SUM(H37, H30)</f>
        <v>12078926.74</v>
      </c>
      <c r="I29" s="25" t="s">
        <v>33</v>
      </c>
      <c r="J29" s="26">
        <v>0</v>
      </c>
    </row>
    <row r="30" spans="1:10" ht="24.75" customHeight="1">
      <c r="A30" s="21">
        <v>20</v>
      </c>
      <c r="B30" s="22" t="s">
        <v>36</v>
      </c>
      <c r="C30" s="23" t="s">
        <v>52</v>
      </c>
      <c r="D30" s="23" t="s">
        <v>37</v>
      </c>
      <c r="E30" s="23"/>
      <c r="F30" s="23"/>
      <c r="G30" s="24">
        <f>SUM(G33)</f>
        <v>12034668.939999999</v>
      </c>
      <c r="H30" s="24">
        <f>SUM(H33)</f>
        <v>12034668.939999999</v>
      </c>
      <c r="I30" s="25" t="s">
        <v>33</v>
      </c>
      <c r="J30" s="26">
        <v>0</v>
      </c>
    </row>
    <row r="31" spans="1:10" ht="22.5">
      <c r="A31" s="21">
        <v>21</v>
      </c>
      <c r="B31" s="28" t="s">
        <v>38</v>
      </c>
      <c r="C31" s="23" t="s">
        <v>52</v>
      </c>
      <c r="D31" s="23" t="s">
        <v>39</v>
      </c>
      <c r="E31" s="23"/>
      <c r="F31" s="23"/>
      <c r="G31" s="24">
        <f>SUM(G33)</f>
        <v>12034668.939999999</v>
      </c>
      <c r="H31" s="24">
        <f>SUM(H33)</f>
        <v>12034668.939999999</v>
      </c>
      <c r="I31" s="25" t="s">
        <v>33</v>
      </c>
      <c r="J31" s="26">
        <v>0</v>
      </c>
    </row>
    <row r="32" spans="1:10">
      <c r="A32" s="14">
        <v>22</v>
      </c>
      <c r="B32" s="22" t="s">
        <v>49</v>
      </c>
      <c r="C32" s="23" t="s">
        <v>52</v>
      </c>
      <c r="D32" s="23" t="s">
        <v>39</v>
      </c>
      <c r="E32" s="23" t="s">
        <v>50</v>
      </c>
      <c r="F32" s="23" t="s">
        <v>42</v>
      </c>
      <c r="G32" s="24">
        <f>SUM(G33)</f>
        <v>12034668.939999999</v>
      </c>
      <c r="H32" s="24">
        <f>SUM(H33)</f>
        <v>12034668.939999999</v>
      </c>
      <c r="I32" s="25" t="s">
        <v>33</v>
      </c>
      <c r="J32" s="26">
        <v>0</v>
      </c>
    </row>
    <row r="33" spans="1:10">
      <c r="A33" s="21">
        <v>23</v>
      </c>
      <c r="B33" s="34" t="s">
        <v>53</v>
      </c>
      <c r="C33" s="30" t="s">
        <v>52</v>
      </c>
      <c r="D33" s="30" t="s">
        <v>39</v>
      </c>
      <c r="E33" s="30" t="s">
        <v>50</v>
      </c>
      <c r="F33" s="30" t="s">
        <v>51</v>
      </c>
      <c r="G33" s="31">
        <v>12034668.939999999</v>
      </c>
      <c r="H33" s="31">
        <v>12034668.939999999</v>
      </c>
      <c r="I33" s="32" t="s">
        <v>33</v>
      </c>
      <c r="J33" s="33">
        <v>0</v>
      </c>
    </row>
    <row r="34" spans="1:10">
      <c r="A34" s="21">
        <v>20</v>
      </c>
      <c r="B34" s="35" t="s">
        <v>54</v>
      </c>
      <c r="C34" s="23" t="s">
        <v>52</v>
      </c>
      <c r="D34" s="23" t="s">
        <v>55</v>
      </c>
      <c r="E34" s="23"/>
      <c r="F34" s="23"/>
      <c r="G34" s="24">
        <f>SUM(G37)</f>
        <v>44257.8</v>
      </c>
      <c r="H34" s="24">
        <f>SUM(H37)</f>
        <v>44257.8</v>
      </c>
      <c r="I34" s="25">
        <f>SUM(I37)</f>
        <v>0</v>
      </c>
      <c r="J34" s="26">
        <v>0</v>
      </c>
    </row>
    <row r="35" spans="1:10">
      <c r="A35" s="21">
        <v>21</v>
      </c>
      <c r="B35" s="35" t="s">
        <v>54</v>
      </c>
      <c r="C35" s="23" t="s">
        <v>52</v>
      </c>
      <c r="D35" s="23" t="s">
        <v>56</v>
      </c>
      <c r="E35" s="23"/>
      <c r="F35" s="23"/>
      <c r="G35" s="24">
        <f>SUM(G37)</f>
        <v>44257.8</v>
      </c>
      <c r="H35" s="24">
        <f>SUM(H37)</f>
        <v>44257.8</v>
      </c>
      <c r="I35" s="25">
        <f>SUM(I37)</f>
        <v>0</v>
      </c>
      <c r="J35" s="26">
        <v>0</v>
      </c>
    </row>
    <row r="36" spans="1:10" ht="14.25" customHeight="1">
      <c r="A36" s="14">
        <v>22</v>
      </c>
      <c r="B36" s="35" t="s">
        <v>54</v>
      </c>
      <c r="C36" s="23" t="s">
        <v>52</v>
      </c>
      <c r="D36" s="23" t="s">
        <v>56</v>
      </c>
      <c r="E36" s="23" t="s">
        <v>50</v>
      </c>
      <c r="F36" s="23" t="s">
        <v>42</v>
      </c>
      <c r="G36" s="24">
        <f>SUM(G37)</f>
        <v>44257.8</v>
      </c>
      <c r="H36" s="24">
        <f>SUM(H37)</f>
        <v>44257.8</v>
      </c>
      <c r="I36" s="25">
        <f>SUM(I37)</f>
        <v>0</v>
      </c>
      <c r="J36" s="26">
        <v>0</v>
      </c>
    </row>
    <row r="37" spans="1:10">
      <c r="A37" s="21">
        <v>23</v>
      </c>
      <c r="B37" s="34" t="s">
        <v>53</v>
      </c>
      <c r="C37" s="30" t="s">
        <v>52</v>
      </c>
      <c r="D37" s="30" t="s">
        <v>56</v>
      </c>
      <c r="E37" s="30" t="s">
        <v>50</v>
      </c>
      <c r="F37" s="30" t="s">
        <v>51</v>
      </c>
      <c r="G37" s="31">
        <v>44257.8</v>
      </c>
      <c r="H37" s="31">
        <v>44257.8</v>
      </c>
      <c r="I37" s="32">
        <v>0</v>
      </c>
      <c r="J37" s="33">
        <v>0</v>
      </c>
    </row>
    <row r="38" spans="1:10" ht="42" customHeight="1">
      <c r="A38" s="21">
        <v>24</v>
      </c>
      <c r="B38" s="22" t="s">
        <v>57</v>
      </c>
      <c r="C38" s="23" t="s">
        <v>58</v>
      </c>
      <c r="D38" s="23"/>
      <c r="E38" s="23"/>
      <c r="F38" s="23"/>
      <c r="G38" s="24">
        <f>SUM(G44+G50+G56+G62+G68)</f>
        <v>10418768.23</v>
      </c>
      <c r="H38" s="24">
        <f>SUM(H68+H45+H39)</f>
        <v>3310191.3</v>
      </c>
      <c r="I38" s="25" t="s">
        <v>59</v>
      </c>
      <c r="J38" s="26">
        <v>-7108576.9299999997</v>
      </c>
    </row>
    <row r="39" spans="1:10" ht="25.5" customHeight="1">
      <c r="A39" s="14">
        <v>25</v>
      </c>
      <c r="B39" s="22" t="s">
        <v>60</v>
      </c>
      <c r="C39" s="36" t="s">
        <v>61</v>
      </c>
      <c r="D39" s="23"/>
      <c r="E39" s="23"/>
      <c r="F39" s="23"/>
      <c r="G39" s="24">
        <f>SUM(G40)</f>
        <v>2750500</v>
      </c>
      <c r="H39" s="24">
        <f>SUM(H44)</f>
        <v>2750500</v>
      </c>
      <c r="I39" s="25" t="s">
        <v>33</v>
      </c>
      <c r="J39" s="26">
        <v>0</v>
      </c>
    </row>
    <row r="40" spans="1:10" ht="33" customHeight="1">
      <c r="A40" s="21">
        <v>26</v>
      </c>
      <c r="B40" s="22" t="s">
        <v>62</v>
      </c>
      <c r="C40" s="36" t="s">
        <v>61</v>
      </c>
      <c r="D40" s="23"/>
      <c r="E40" s="23"/>
      <c r="F40" s="23"/>
      <c r="G40" s="24">
        <f>SUM(G41)</f>
        <v>2750500</v>
      </c>
      <c r="H40" s="24">
        <f>SUM(H44)</f>
        <v>2750500</v>
      </c>
      <c r="I40" s="25" t="s">
        <v>33</v>
      </c>
      <c r="J40" s="26">
        <v>0</v>
      </c>
    </row>
    <row r="41" spans="1:10" ht="21">
      <c r="A41" s="21">
        <v>27</v>
      </c>
      <c r="B41" s="22" t="s">
        <v>36</v>
      </c>
      <c r="C41" s="37" t="s">
        <v>61</v>
      </c>
      <c r="D41" s="23" t="s">
        <v>37</v>
      </c>
      <c r="E41" s="23"/>
      <c r="F41" s="23"/>
      <c r="G41" s="24">
        <f>SUM(G44)</f>
        <v>2750500</v>
      </c>
      <c r="H41" s="24">
        <f>SUM(H44)</f>
        <v>2750500</v>
      </c>
      <c r="I41" s="25" t="s">
        <v>33</v>
      </c>
      <c r="J41" s="26">
        <v>0</v>
      </c>
    </row>
    <row r="42" spans="1:10" ht="25.5" customHeight="1">
      <c r="A42" s="14">
        <v>28</v>
      </c>
      <c r="B42" s="28" t="s">
        <v>38</v>
      </c>
      <c r="C42" s="38" t="s">
        <v>61</v>
      </c>
      <c r="D42" s="23" t="s">
        <v>39</v>
      </c>
      <c r="E42" s="23"/>
      <c r="F42" s="23"/>
      <c r="G42" s="24">
        <f>SUM(G43)</f>
        <v>2750500</v>
      </c>
      <c r="H42" s="24">
        <f>SUM(H43)</f>
        <v>2750500</v>
      </c>
      <c r="I42" s="25" t="s">
        <v>33</v>
      </c>
      <c r="J42" s="26">
        <v>0</v>
      </c>
    </row>
    <row r="43" spans="1:10">
      <c r="A43" s="21">
        <v>29</v>
      </c>
      <c r="B43" s="22" t="s">
        <v>63</v>
      </c>
      <c r="C43" s="38" t="s">
        <v>61</v>
      </c>
      <c r="D43" s="23" t="s">
        <v>39</v>
      </c>
      <c r="E43" s="23" t="s">
        <v>64</v>
      </c>
      <c r="F43" s="23" t="s">
        <v>42</v>
      </c>
      <c r="G43" s="24">
        <f>SUM(G44)</f>
        <v>2750500</v>
      </c>
      <c r="H43" s="24">
        <f>SUM(H44)</f>
        <v>2750500</v>
      </c>
      <c r="I43" s="25" t="s">
        <v>33</v>
      </c>
      <c r="J43" s="26">
        <v>0</v>
      </c>
    </row>
    <row r="44" spans="1:10">
      <c r="A44" s="21">
        <v>30</v>
      </c>
      <c r="B44" s="34" t="s">
        <v>65</v>
      </c>
      <c r="C44" s="39" t="s">
        <v>61</v>
      </c>
      <c r="D44" s="30" t="s">
        <v>39</v>
      </c>
      <c r="E44" s="30" t="s">
        <v>64</v>
      </c>
      <c r="F44" s="30" t="s">
        <v>41</v>
      </c>
      <c r="G44" s="31">
        <v>2750500</v>
      </c>
      <c r="H44" s="31">
        <v>2750500</v>
      </c>
      <c r="I44" s="32" t="s">
        <v>33</v>
      </c>
      <c r="J44" s="33">
        <v>0</v>
      </c>
    </row>
    <row r="45" spans="1:10" ht="21">
      <c r="A45" s="14">
        <v>31</v>
      </c>
      <c r="B45" s="22" t="s">
        <v>60</v>
      </c>
      <c r="C45" s="38" t="s">
        <v>66</v>
      </c>
      <c r="D45" s="23"/>
      <c r="E45" s="23"/>
      <c r="F45" s="23"/>
      <c r="G45" s="24">
        <f>SUM(G46)</f>
        <v>2836.4</v>
      </c>
      <c r="H45" s="24">
        <f>SUM(H50)</f>
        <v>2836.4</v>
      </c>
      <c r="I45" s="25" t="s">
        <v>33</v>
      </c>
      <c r="J45" s="26">
        <v>0</v>
      </c>
    </row>
    <row r="46" spans="1:10" ht="27.75" customHeight="1">
      <c r="A46" s="21">
        <v>32</v>
      </c>
      <c r="B46" s="22" t="s">
        <v>67</v>
      </c>
      <c r="C46" s="38" t="s">
        <v>66</v>
      </c>
      <c r="D46" s="23"/>
      <c r="E46" s="23"/>
      <c r="F46" s="23"/>
      <c r="G46" s="24">
        <f>SUM(G47)</f>
        <v>2836.4</v>
      </c>
      <c r="H46" s="24">
        <f>SUM(H50)</f>
        <v>2836.4</v>
      </c>
      <c r="I46" s="25" t="s">
        <v>33</v>
      </c>
      <c r="J46" s="26">
        <v>0</v>
      </c>
    </row>
    <row r="47" spans="1:10" ht="21">
      <c r="A47" s="21">
        <v>33</v>
      </c>
      <c r="B47" s="22" t="s">
        <v>36</v>
      </c>
      <c r="C47" s="38" t="s">
        <v>66</v>
      </c>
      <c r="D47" s="23" t="s">
        <v>37</v>
      </c>
      <c r="E47" s="23"/>
      <c r="F47" s="23"/>
      <c r="G47" s="24">
        <f>SUM(G50)</f>
        <v>2836.4</v>
      </c>
      <c r="H47" s="24">
        <f>SUM(H50)</f>
        <v>2836.4</v>
      </c>
      <c r="I47" s="25" t="s">
        <v>33</v>
      </c>
      <c r="J47" s="26">
        <v>0</v>
      </c>
    </row>
    <row r="48" spans="1:10" ht="26.25" customHeight="1">
      <c r="A48" s="14">
        <v>34</v>
      </c>
      <c r="B48" s="28" t="s">
        <v>38</v>
      </c>
      <c r="C48" s="38" t="s">
        <v>66</v>
      </c>
      <c r="D48" s="23" t="s">
        <v>39</v>
      </c>
      <c r="E48" s="23"/>
      <c r="F48" s="23"/>
      <c r="G48" s="24">
        <f>SUM(G49)</f>
        <v>2836.4</v>
      </c>
      <c r="H48" s="24">
        <f>SUM(H49)</f>
        <v>2836.4</v>
      </c>
      <c r="I48" s="25" t="s">
        <v>33</v>
      </c>
      <c r="J48" s="26">
        <v>0</v>
      </c>
    </row>
    <row r="49" spans="1:10">
      <c r="A49" s="21">
        <v>35</v>
      </c>
      <c r="B49" s="22" t="s">
        <v>63</v>
      </c>
      <c r="C49" s="38" t="s">
        <v>66</v>
      </c>
      <c r="D49" s="23" t="s">
        <v>39</v>
      </c>
      <c r="E49" s="23" t="s">
        <v>64</v>
      </c>
      <c r="F49" s="23" t="s">
        <v>42</v>
      </c>
      <c r="G49" s="24">
        <f>SUM(G50)</f>
        <v>2836.4</v>
      </c>
      <c r="H49" s="24">
        <f>SUM(H50)</f>
        <v>2836.4</v>
      </c>
      <c r="I49" s="25" t="s">
        <v>33</v>
      </c>
      <c r="J49" s="26">
        <v>0</v>
      </c>
    </row>
    <row r="50" spans="1:10">
      <c r="A50" s="21">
        <v>36</v>
      </c>
      <c r="B50" s="34" t="s">
        <v>65</v>
      </c>
      <c r="C50" s="39" t="s">
        <v>66</v>
      </c>
      <c r="D50" s="30" t="s">
        <v>39</v>
      </c>
      <c r="E50" s="30" t="s">
        <v>64</v>
      </c>
      <c r="F50" s="30" t="s">
        <v>41</v>
      </c>
      <c r="G50" s="31">
        <v>2836.4</v>
      </c>
      <c r="H50" s="31">
        <v>2836.4</v>
      </c>
      <c r="I50" s="32" t="s">
        <v>33</v>
      </c>
      <c r="J50" s="33">
        <v>0</v>
      </c>
    </row>
    <row r="51" spans="1:10" ht="21">
      <c r="A51" s="14">
        <v>37</v>
      </c>
      <c r="B51" s="22" t="s">
        <v>60</v>
      </c>
      <c r="C51" s="38" t="s">
        <v>68</v>
      </c>
      <c r="D51" s="23"/>
      <c r="E51" s="23"/>
      <c r="F51" s="23"/>
      <c r="G51" s="24">
        <f>SUM(G52)</f>
        <v>7000500</v>
      </c>
      <c r="H51" s="24">
        <f>SUM(H56)</f>
        <v>0</v>
      </c>
      <c r="I51" s="25">
        <f>SUM(I56)</f>
        <v>0</v>
      </c>
      <c r="J51" s="26">
        <v>-7000500</v>
      </c>
    </row>
    <row r="52" spans="1:10" ht="38.25" customHeight="1">
      <c r="A52" s="21">
        <v>38</v>
      </c>
      <c r="B52" s="22" t="s">
        <v>69</v>
      </c>
      <c r="C52" s="38" t="s">
        <v>68</v>
      </c>
      <c r="D52" s="23"/>
      <c r="E52" s="23"/>
      <c r="F52" s="23"/>
      <c r="G52" s="24">
        <f>SUM(G53)</f>
        <v>7000500</v>
      </c>
      <c r="H52" s="24">
        <f>SUM(H56)</f>
        <v>0</v>
      </c>
      <c r="I52" s="25">
        <f>SUM(I56)</f>
        <v>0</v>
      </c>
      <c r="J52" s="26">
        <v>-7000500</v>
      </c>
    </row>
    <row r="53" spans="1:10" ht="26.25" customHeight="1">
      <c r="A53" s="21">
        <v>39</v>
      </c>
      <c r="B53" s="22" t="s">
        <v>36</v>
      </c>
      <c r="C53" s="38" t="s">
        <v>68</v>
      </c>
      <c r="D53" s="23" t="s">
        <v>37</v>
      </c>
      <c r="E53" s="23"/>
      <c r="F53" s="23"/>
      <c r="G53" s="24">
        <f>SUM(G56)</f>
        <v>7000500</v>
      </c>
      <c r="H53" s="24">
        <f>SUM(H56)</f>
        <v>0</v>
      </c>
      <c r="I53" s="25">
        <f>SUM(I56)</f>
        <v>0</v>
      </c>
      <c r="J53" s="26">
        <v>-7000500</v>
      </c>
    </row>
    <row r="54" spans="1:10" ht="21.4" customHeight="1">
      <c r="A54" s="14">
        <v>40</v>
      </c>
      <c r="B54" s="28" t="s">
        <v>38</v>
      </c>
      <c r="C54" s="38" t="s">
        <v>68</v>
      </c>
      <c r="D54" s="23" t="s">
        <v>39</v>
      </c>
      <c r="E54" s="23"/>
      <c r="F54" s="23"/>
      <c r="G54" s="24">
        <f t="shared" ref="G54:I55" si="0">SUM(G55)</f>
        <v>7000500</v>
      </c>
      <c r="H54" s="24">
        <f t="shared" si="0"/>
        <v>0</v>
      </c>
      <c r="I54" s="25">
        <f t="shared" si="0"/>
        <v>0</v>
      </c>
      <c r="J54" s="26">
        <v>-7000500</v>
      </c>
    </row>
    <row r="55" spans="1:10">
      <c r="A55" s="21">
        <v>41</v>
      </c>
      <c r="B55" s="22" t="s">
        <v>63</v>
      </c>
      <c r="C55" s="38" t="s">
        <v>68</v>
      </c>
      <c r="D55" s="23" t="s">
        <v>39</v>
      </c>
      <c r="E55" s="23" t="s">
        <v>64</v>
      </c>
      <c r="F55" s="23" t="s">
        <v>42</v>
      </c>
      <c r="G55" s="24">
        <f t="shared" si="0"/>
        <v>7000500</v>
      </c>
      <c r="H55" s="24">
        <f t="shared" si="0"/>
        <v>0</v>
      </c>
      <c r="I55" s="25">
        <f t="shared" si="0"/>
        <v>0</v>
      </c>
      <c r="J55" s="26">
        <v>-7000500</v>
      </c>
    </row>
    <row r="56" spans="1:10">
      <c r="A56" s="21">
        <v>42</v>
      </c>
      <c r="B56" s="34" t="s">
        <v>65</v>
      </c>
      <c r="C56" s="39" t="s">
        <v>68</v>
      </c>
      <c r="D56" s="30" t="s">
        <v>39</v>
      </c>
      <c r="E56" s="30" t="s">
        <v>64</v>
      </c>
      <c r="F56" s="30" t="s">
        <v>41</v>
      </c>
      <c r="G56" s="31">
        <v>7000500</v>
      </c>
      <c r="H56" s="31">
        <v>0</v>
      </c>
      <c r="I56" s="32">
        <v>0</v>
      </c>
      <c r="J56" s="33">
        <v>-7000500</v>
      </c>
    </row>
    <row r="57" spans="1:10" ht="21">
      <c r="A57" s="14">
        <v>43</v>
      </c>
      <c r="B57" s="22" t="s">
        <v>60</v>
      </c>
      <c r="C57" s="38" t="s">
        <v>70</v>
      </c>
      <c r="D57" s="23"/>
      <c r="E57" s="23"/>
      <c r="F57" s="23"/>
      <c r="G57" s="24">
        <f>SUM(G58)</f>
        <v>7000</v>
      </c>
      <c r="H57" s="24">
        <f>SUM(H62)</f>
        <v>0</v>
      </c>
      <c r="I57" s="25">
        <f>SUM(I62)</f>
        <v>0</v>
      </c>
      <c r="J57" s="26">
        <v>-7000</v>
      </c>
    </row>
    <row r="58" spans="1:10" ht="33.75" customHeight="1">
      <c r="A58" s="21">
        <v>44</v>
      </c>
      <c r="B58" s="22" t="s">
        <v>71</v>
      </c>
      <c r="C58" s="38" t="s">
        <v>70</v>
      </c>
      <c r="D58" s="23"/>
      <c r="E58" s="23"/>
      <c r="F58" s="23"/>
      <c r="G58" s="24">
        <f>SUM(G59)</f>
        <v>7000</v>
      </c>
      <c r="H58" s="24">
        <f>SUM(H62)</f>
        <v>0</v>
      </c>
      <c r="I58" s="25">
        <f>SUM(I62)</f>
        <v>0</v>
      </c>
      <c r="J58" s="26">
        <v>-7000</v>
      </c>
    </row>
    <row r="59" spans="1:10" ht="28.5" customHeight="1">
      <c r="A59" s="21">
        <v>45</v>
      </c>
      <c r="B59" s="22" t="s">
        <v>36</v>
      </c>
      <c r="C59" s="38" t="s">
        <v>70</v>
      </c>
      <c r="D59" s="23" t="s">
        <v>37</v>
      </c>
      <c r="E59" s="23"/>
      <c r="F59" s="23"/>
      <c r="G59" s="24">
        <f>SUM(G62)</f>
        <v>7000</v>
      </c>
      <c r="H59" s="24">
        <f>SUM(H62)</f>
        <v>0</v>
      </c>
      <c r="I59" s="25">
        <f>SUM(I62)</f>
        <v>0</v>
      </c>
      <c r="J59" s="26">
        <v>-7000</v>
      </c>
    </row>
    <row r="60" spans="1:10" ht="22.5">
      <c r="A60" s="14">
        <v>46</v>
      </c>
      <c r="B60" s="28" t="s">
        <v>38</v>
      </c>
      <c r="C60" s="38" t="s">
        <v>70</v>
      </c>
      <c r="D60" s="23" t="s">
        <v>39</v>
      </c>
      <c r="E60" s="23"/>
      <c r="F60" s="23"/>
      <c r="G60" s="24">
        <f t="shared" ref="G60:I61" si="1">SUM(G61)</f>
        <v>7000</v>
      </c>
      <c r="H60" s="24">
        <f t="shared" si="1"/>
        <v>0</v>
      </c>
      <c r="I60" s="25">
        <f t="shared" si="1"/>
        <v>0</v>
      </c>
      <c r="J60" s="26">
        <v>-7000</v>
      </c>
    </row>
    <row r="61" spans="1:10">
      <c r="A61" s="21">
        <v>47</v>
      </c>
      <c r="B61" s="22" t="s">
        <v>63</v>
      </c>
      <c r="C61" s="38" t="s">
        <v>70</v>
      </c>
      <c r="D61" s="23" t="s">
        <v>39</v>
      </c>
      <c r="E61" s="23" t="s">
        <v>64</v>
      </c>
      <c r="F61" s="23" t="s">
        <v>42</v>
      </c>
      <c r="G61" s="24">
        <f t="shared" si="1"/>
        <v>7000</v>
      </c>
      <c r="H61" s="24">
        <f t="shared" si="1"/>
        <v>0</v>
      </c>
      <c r="I61" s="25">
        <f t="shared" si="1"/>
        <v>0</v>
      </c>
      <c r="J61" s="26">
        <v>-7000</v>
      </c>
    </row>
    <row r="62" spans="1:10">
      <c r="A62" s="21">
        <v>48</v>
      </c>
      <c r="B62" s="34" t="s">
        <v>65</v>
      </c>
      <c r="C62" s="39" t="s">
        <v>70</v>
      </c>
      <c r="D62" s="30" t="s">
        <v>39</v>
      </c>
      <c r="E62" s="30" t="s">
        <v>64</v>
      </c>
      <c r="F62" s="30" t="s">
        <v>41</v>
      </c>
      <c r="G62" s="31">
        <v>7000</v>
      </c>
      <c r="H62" s="31">
        <v>0</v>
      </c>
      <c r="I62" s="32">
        <v>0</v>
      </c>
      <c r="J62" s="33">
        <v>-7000</v>
      </c>
    </row>
    <row r="63" spans="1:10" ht="21">
      <c r="A63" s="14">
        <v>49</v>
      </c>
      <c r="B63" s="22" t="s">
        <v>60</v>
      </c>
      <c r="C63" s="23" t="s">
        <v>72</v>
      </c>
      <c r="D63" s="23"/>
      <c r="E63" s="23"/>
      <c r="F63" s="23"/>
      <c r="G63" s="24">
        <f>SUM(G64)</f>
        <v>657931.82999999996</v>
      </c>
      <c r="H63" s="24">
        <f>SUM(H68)</f>
        <v>556854.9</v>
      </c>
      <c r="I63" s="25" t="s">
        <v>73</v>
      </c>
      <c r="J63" s="26">
        <v>-101076.93</v>
      </c>
    </row>
    <row r="64" spans="1:10">
      <c r="A64" s="21">
        <v>50</v>
      </c>
      <c r="B64" s="22" t="s">
        <v>74</v>
      </c>
      <c r="C64" s="23" t="s">
        <v>72</v>
      </c>
      <c r="D64" s="23"/>
      <c r="E64" s="23"/>
      <c r="F64" s="23"/>
      <c r="G64" s="24">
        <f>SUM(G65)</f>
        <v>657931.82999999996</v>
      </c>
      <c r="H64" s="24">
        <f>SUM(H68)</f>
        <v>556854.9</v>
      </c>
      <c r="I64" s="25" t="s">
        <v>73</v>
      </c>
      <c r="J64" s="26">
        <v>-101076.93</v>
      </c>
    </row>
    <row r="65" spans="1:10" ht="21">
      <c r="A65" s="21">
        <v>51</v>
      </c>
      <c r="B65" s="22" t="s">
        <v>36</v>
      </c>
      <c r="C65" s="23" t="s">
        <v>72</v>
      </c>
      <c r="D65" s="23" t="s">
        <v>37</v>
      </c>
      <c r="E65" s="23"/>
      <c r="F65" s="23"/>
      <c r="G65" s="24">
        <f>SUM(G68)</f>
        <v>657931.82999999996</v>
      </c>
      <c r="H65" s="24">
        <f>SUM(H68)</f>
        <v>556854.9</v>
      </c>
      <c r="I65" s="25" t="s">
        <v>73</v>
      </c>
      <c r="J65" s="26">
        <v>-101076.93</v>
      </c>
    </row>
    <row r="66" spans="1:10" ht="30" customHeight="1">
      <c r="A66" s="14">
        <v>52</v>
      </c>
      <c r="B66" s="28" t="s">
        <v>38</v>
      </c>
      <c r="C66" s="23" t="s">
        <v>72</v>
      </c>
      <c r="D66" s="23" t="s">
        <v>39</v>
      </c>
      <c r="E66" s="23"/>
      <c r="F66" s="23"/>
      <c r="G66" s="24">
        <f>SUM(G67)</f>
        <v>657931.82999999996</v>
      </c>
      <c r="H66" s="24">
        <f>SUM(H67)</f>
        <v>556854.9</v>
      </c>
      <c r="I66" s="25" t="s">
        <v>73</v>
      </c>
      <c r="J66" s="26">
        <v>-101076.93</v>
      </c>
    </row>
    <row r="67" spans="1:10">
      <c r="A67" s="21">
        <v>53</v>
      </c>
      <c r="B67" s="22" t="s">
        <v>63</v>
      </c>
      <c r="C67" s="23" t="s">
        <v>72</v>
      </c>
      <c r="D67" s="23" t="s">
        <v>39</v>
      </c>
      <c r="E67" s="23" t="s">
        <v>64</v>
      </c>
      <c r="F67" s="23" t="s">
        <v>42</v>
      </c>
      <c r="G67" s="24">
        <f>SUM(G68)</f>
        <v>657931.82999999996</v>
      </c>
      <c r="H67" s="24">
        <f>SUM(H68)</f>
        <v>556854.9</v>
      </c>
      <c r="I67" s="25" t="s">
        <v>73</v>
      </c>
      <c r="J67" s="26">
        <v>-101076.93</v>
      </c>
    </row>
    <row r="68" spans="1:10">
      <c r="A68" s="21">
        <v>54</v>
      </c>
      <c r="B68" s="34" t="s">
        <v>65</v>
      </c>
      <c r="C68" s="39" t="s">
        <v>72</v>
      </c>
      <c r="D68" s="30" t="s">
        <v>39</v>
      </c>
      <c r="E68" s="30" t="s">
        <v>64</v>
      </c>
      <c r="F68" s="30" t="s">
        <v>41</v>
      </c>
      <c r="G68" s="31">
        <v>657931.82999999996</v>
      </c>
      <c r="H68" s="31">
        <v>556854.9</v>
      </c>
      <c r="I68" s="32" t="s">
        <v>73</v>
      </c>
      <c r="J68" s="26">
        <v>-101076.93</v>
      </c>
    </row>
    <row r="69" spans="1:10" ht="31.5">
      <c r="A69" s="14">
        <v>55</v>
      </c>
      <c r="B69" s="22" t="s">
        <v>75</v>
      </c>
      <c r="C69" s="23" t="s">
        <v>76</v>
      </c>
      <c r="D69" s="23"/>
      <c r="E69" s="23"/>
      <c r="F69" s="23"/>
      <c r="G69" s="24">
        <f>SUM(G74+G79+G84)</f>
        <v>266452</v>
      </c>
      <c r="H69" s="24">
        <f>SUM(H83+H75+H70)</f>
        <v>225132</v>
      </c>
      <c r="I69" s="25" t="s">
        <v>77</v>
      </c>
      <c r="J69" s="26">
        <v>-41320</v>
      </c>
    </row>
    <row r="70" spans="1:10" ht="44.25" customHeight="1">
      <c r="A70" s="21">
        <v>56</v>
      </c>
      <c r="B70" s="22" t="s">
        <v>78</v>
      </c>
      <c r="C70" s="38" t="s">
        <v>79</v>
      </c>
      <c r="D70" s="23"/>
      <c r="E70" s="23"/>
      <c r="F70" s="23"/>
      <c r="G70" s="24">
        <f>SUM(G74)</f>
        <v>115700</v>
      </c>
      <c r="H70" s="24">
        <f>SUM(H74)</f>
        <v>74380</v>
      </c>
      <c r="I70" s="25" t="s">
        <v>80</v>
      </c>
      <c r="J70" s="26">
        <v>-41320</v>
      </c>
    </row>
    <row r="71" spans="1:10" ht="21.4" customHeight="1">
      <c r="A71" s="21">
        <v>57</v>
      </c>
      <c r="B71" s="22" t="s">
        <v>36</v>
      </c>
      <c r="C71" s="38" t="s">
        <v>79</v>
      </c>
      <c r="D71" s="23" t="s">
        <v>37</v>
      </c>
      <c r="E71" s="23"/>
      <c r="F71" s="23"/>
      <c r="G71" s="24">
        <f>SUM(G74)</f>
        <v>115700</v>
      </c>
      <c r="H71" s="24">
        <f>SUM(H74)</f>
        <v>74380</v>
      </c>
      <c r="I71" s="25" t="s">
        <v>80</v>
      </c>
      <c r="J71" s="26">
        <v>-41320</v>
      </c>
    </row>
    <row r="72" spans="1:10" ht="22.5">
      <c r="A72" s="14">
        <v>58</v>
      </c>
      <c r="B72" s="28" t="s">
        <v>38</v>
      </c>
      <c r="C72" s="38" t="s">
        <v>79</v>
      </c>
      <c r="D72" s="23" t="s">
        <v>39</v>
      </c>
      <c r="E72" s="23"/>
      <c r="F72" s="23"/>
      <c r="G72" s="24">
        <f>SUM(G74)</f>
        <v>115700</v>
      </c>
      <c r="H72" s="24">
        <f>SUM(H74)</f>
        <v>74380</v>
      </c>
      <c r="I72" s="25" t="s">
        <v>80</v>
      </c>
      <c r="J72" s="26">
        <v>-41320</v>
      </c>
    </row>
    <row r="73" spans="1:10">
      <c r="A73" s="21">
        <v>59</v>
      </c>
      <c r="B73" s="22" t="s">
        <v>63</v>
      </c>
      <c r="C73" s="38" t="s">
        <v>79</v>
      </c>
      <c r="D73" s="23" t="s">
        <v>39</v>
      </c>
      <c r="E73" s="23" t="s">
        <v>64</v>
      </c>
      <c r="F73" s="23" t="s">
        <v>42</v>
      </c>
      <c r="G73" s="24">
        <f>SUM(G74)</f>
        <v>115700</v>
      </c>
      <c r="H73" s="24">
        <f>SUM(H74)</f>
        <v>74380</v>
      </c>
      <c r="I73" s="25" t="s">
        <v>80</v>
      </c>
      <c r="J73" s="26">
        <v>-41320</v>
      </c>
    </row>
    <row r="74" spans="1:10">
      <c r="A74" s="21">
        <v>60</v>
      </c>
      <c r="B74" s="34" t="s">
        <v>81</v>
      </c>
      <c r="C74" s="39" t="s">
        <v>79</v>
      </c>
      <c r="D74" s="30" t="s">
        <v>39</v>
      </c>
      <c r="E74" s="30" t="s">
        <v>64</v>
      </c>
      <c r="F74" s="30" t="s">
        <v>82</v>
      </c>
      <c r="G74" s="40">
        <v>115700</v>
      </c>
      <c r="H74" s="40">
        <v>74380</v>
      </c>
      <c r="I74" s="41" t="s">
        <v>80</v>
      </c>
      <c r="J74" s="26">
        <v>-41320</v>
      </c>
    </row>
    <row r="75" spans="1:10" ht="42.75" customHeight="1">
      <c r="A75" s="14">
        <v>61</v>
      </c>
      <c r="B75" s="22" t="s">
        <v>83</v>
      </c>
      <c r="C75" s="38" t="s">
        <v>84</v>
      </c>
      <c r="D75" s="23"/>
      <c r="E75" s="23"/>
      <c r="F75" s="23"/>
      <c r="G75" s="24">
        <f>SUM(G79)</f>
        <v>752</v>
      </c>
      <c r="H75" s="24">
        <f>SUM(H79)</f>
        <v>752</v>
      </c>
      <c r="I75" s="25" t="s">
        <v>33</v>
      </c>
      <c r="J75" s="26">
        <v>100</v>
      </c>
    </row>
    <row r="76" spans="1:10" ht="21">
      <c r="A76" s="21">
        <v>62</v>
      </c>
      <c r="B76" s="22" t="s">
        <v>36</v>
      </c>
      <c r="C76" s="38" t="s">
        <v>84</v>
      </c>
      <c r="D76" s="23" t="s">
        <v>37</v>
      </c>
      <c r="E76" s="23"/>
      <c r="F76" s="23"/>
      <c r="G76" s="24">
        <f>SUM(G79)</f>
        <v>752</v>
      </c>
      <c r="H76" s="24">
        <f>SUM(H79)</f>
        <v>752</v>
      </c>
      <c r="I76" s="25" t="s">
        <v>33</v>
      </c>
      <c r="J76" s="26">
        <v>0</v>
      </c>
    </row>
    <row r="77" spans="1:10" ht="22.5">
      <c r="A77" s="21">
        <v>63</v>
      </c>
      <c r="B77" s="28" t="s">
        <v>38</v>
      </c>
      <c r="C77" s="38" t="s">
        <v>84</v>
      </c>
      <c r="D77" s="23" t="s">
        <v>39</v>
      </c>
      <c r="E77" s="23"/>
      <c r="F77" s="23"/>
      <c r="G77" s="24">
        <f>SUM(G79)</f>
        <v>752</v>
      </c>
      <c r="H77" s="24">
        <f>SUM(H79)</f>
        <v>752</v>
      </c>
      <c r="I77" s="25" t="s">
        <v>33</v>
      </c>
      <c r="J77" s="26">
        <v>0</v>
      </c>
    </row>
    <row r="78" spans="1:10">
      <c r="A78" s="14">
        <v>64</v>
      </c>
      <c r="B78" s="22" t="s">
        <v>63</v>
      </c>
      <c r="C78" s="38" t="s">
        <v>84</v>
      </c>
      <c r="D78" s="23" t="s">
        <v>39</v>
      </c>
      <c r="E78" s="23" t="s">
        <v>64</v>
      </c>
      <c r="F78" s="23" t="s">
        <v>42</v>
      </c>
      <c r="G78" s="24">
        <f>SUM(G79)</f>
        <v>752</v>
      </c>
      <c r="H78" s="24">
        <f>SUM(H79)</f>
        <v>752</v>
      </c>
      <c r="I78" s="25" t="s">
        <v>33</v>
      </c>
      <c r="J78" s="26">
        <v>0</v>
      </c>
    </row>
    <row r="79" spans="1:10" ht="17.25" customHeight="1">
      <c r="A79" s="21">
        <v>65</v>
      </c>
      <c r="B79" s="34" t="s">
        <v>81</v>
      </c>
      <c r="C79" s="39" t="s">
        <v>84</v>
      </c>
      <c r="D79" s="30" t="s">
        <v>39</v>
      </c>
      <c r="E79" s="30" t="s">
        <v>64</v>
      </c>
      <c r="F79" s="30" t="s">
        <v>82</v>
      </c>
      <c r="G79" s="40">
        <v>752</v>
      </c>
      <c r="H79" s="40">
        <v>752</v>
      </c>
      <c r="I79" s="41" t="s">
        <v>33</v>
      </c>
      <c r="J79" s="42">
        <v>0</v>
      </c>
    </row>
    <row r="80" spans="1:10" ht="30.75" customHeight="1">
      <c r="A80" s="21">
        <v>66</v>
      </c>
      <c r="B80" s="22" t="s">
        <v>85</v>
      </c>
      <c r="C80" s="23" t="s">
        <v>86</v>
      </c>
      <c r="D80" s="23"/>
      <c r="E80" s="23"/>
      <c r="F80" s="23"/>
      <c r="G80" s="24">
        <f>SUM(G84)</f>
        <v>150000</v>
      </c>
      <c r="H80" s="24">
        <f>SUM(H84)</f>
        <v>150000</v>
      </c>
      <c r="I80" s="25" t="s">
        <v>33</v>
      </c>
      <c r="J80" s="26">
        <v>0</v>
      </c>
    </row>
    <row r="81" spans="1:21" ht="21">
      <c r="A81" s="14">
        <v>67</v>
      </c>
      <c r="B81" s="22" t="s">
        <v>36</v>
      </c>
      <c r="C81" s="23" t="s">
        <v>86</v>
      </c>
      <c r="D81" s="23" t="s">
        <v>37</v>
      </c>
      <c r="E81" s="23"/>
      <c r="F81" s="23"/>
      <c r="G81" s="24">
        <f>SUM(G84)</f>
        <v>150000</v>
      </c>
      <c r="H81" s="24">
        <f>SUM(H84)</f>
        <v>150000</v>
      </c>
      <c r="I81" s="25" t="s">
        <v>33</v>
      </c>
      <c r="J81" s="26">
        <v>0</v>
      </c>
    </row>
    <row r="82" spans="1:21" ht="15" customHeight="1">
      <c r="A82" s="21">
        <v>68</v>
      </c>
      <c r="B82" s="28" t="s">
        <v>38</v>
      </c>
      <c r="C82" s="23" t="s">
        <v>86</v>
      </c>
      <c r="D82" s="23" t="s">
        <v>39</v>
      </c>
      <c r="E82" s="23"/>
      <c r="F82" s="23"/>
      <c r="G82" s="24">
        <f>SUM(G84)</f>
        <v>150000</v>
      </c>
      <c r="H82" s="24">
        <f>SUM(H84)</f>
        <v>150000</v>
      </c>
      <c r="I82" s="25" t="s">
        <v>33</v>
      </c>
      <c r="J82" s="26">
        <v>0</v>
      </c>
    </row>
    <row r="83" spans="1:21">
      <c r="A83" s="21">
        <v>69</v>
      </c>
      <c r="B83" s="22" t="s">
        <v>63</v>
      </c>
      <c r="C83" s="23" t="s">
        <v>86</v>
      </c>
      <c r="D83" s="23" t="s">
        <v>39</v>
      </c>
      <c r="E83" s="23" t="s">
        <v>64</v>
      </c>
      <c r="F83" s="23" t="s">
        <v>42</v>
      </c>
      <c r="G83" s="24">
        <f>SUM(G84)</f>
        <v>150000</v>
      </c>
      <c r="H83" s="24">
        <f>SUM(H84)</f>
        <v>150000</v>
      </c>
      <c r="I83" s="25" t="s">
        <v>33</v>
      </c>
      <c r="J83" s="26">
        <v>0</v>
      </c>
    </row>
    <row r="84" spans="1:21">
      <c r="A84" s="14">
        <v>70</v>
      </c>
      <c r="B84" s="34" t="s">
        <v>81</v>
      </c>
      <c r="C84" s="39" t="s">
        <v>86</v>
      </c>
      <c r="D84" s="30" t="s">
        <v>39</v>
      </c>
      <c r="E84" s="30" t="s">
        <v>64</v>
      </c>
      <c r="F84" s="30" t="s">
        <v>82</v>
      </c>
      <c r="G84" s="40">
        <v>150000</v>
      </c>
      <c r="H84" s="40">
        <v>150000</v>
      </c>
      <c r="I84" s="41" t="s">
        <v>33</v>
      </c>
      <c r="J84" s="42">
        <v>0</v>
      </c>
    </row>
    <row r="85" spans="1:21" ht="36" customHeight="1">
      <c r="A85" s="21">
        <v>71</v>
      </c>
      <c r="B85" s="22" t="s">
        <v>87</v>
      </c>
      <c r="C85" s="23" t="s">
        <v>88</v>
      </c>
      <c r="D85" s="23"/>
      <c r="E85" s="23"/>
      <c r="F85" s="23"/>
      <c r="G85" s="24">
        <f>SUM(G90+G94+G98+G102)</f>
        <v>3355502.5300000003</v>
      </c>
      <c r="H85" s="24">
        <f>SUM(H90+H94+H98+H102)</f>
        <v>3355502.5300000003</v>
      </c>
      <c r="I85" s="25" t="s">
        <v>33</v>
      </c>
      <c r="J85" s="26">
        <v>0</v>
      </c>
    </row>
    <row r="86" spans="1:21" ht="21.75" customHeight="1">
      <c r="A86" s="21">
        <v>72</v>
      </c>
      <c r="B86" s="22" t="s">
        <v>89</v>
      </c>
      <c r="C86" s="23" t="s">
        <v>90</v>
      </c>
      <c r="D86" s="23"/>
      <c r="E86" s="23"/>
      <c r="F86" s="23"/>
      <c r="G86" s="24">
        <f>SUM(G90+G102)</f>
        <v>2621338.4700000002</v>
      </c>
      <c r="H86" s="24">
        <f>SUM(H90+H102)</f>
        <v>2621338.4700000002</v>
      </c>
      <c r="I86" s="25" t="s">
        <v>33</v>
      </c>
      <c r="J86" s="26">
        <v>0</v>
      </c>
    </row>
    <row r="87" spans="1:21" ht="63" customHeight="1">
      <c r="A87" s="14">
        <v>73</v>
      </c>
      <c r="B87" s="22" t="s">
        <v>91</v>
      </c>
      <c r="C87" s="23" t="s">
        <v>90</v>
      </c>
      <c r="D87" s="23" t="s">
        <v>33</v>
      </c>
      <c r="E87" s="23"/>
      <c r="F87" s="23"/>
      <c r="G87" s="24">
        <f>SUM(G90)</f>
        <v>2607054.4700000002</v>
      </c>
      <c r="H87" s="24">
        <f>SUM(H90)</f>
        <v>2607054.4700000002</v>
      </c>
      <c r="I87" s="25" t="s">
        <v>33</v>
      </c>
      <c r="J87" s="26">
        <v>0</v>
      </c>
    </row>
    <row r="88" spans="1:21" ht="21">
      <c r="A88" s="21">
        <v>74</v>
      </c>
      <c r="B88" s="22" t="s">
        <v>92</v>
      </c>
      <c r="C88" s="23" t="s">
        <v>90</v>
      </c>
      <c r="D88" s="23" t="s">
        <v>93</v>
      </c>
      <c r="E88" s="23"/>
      <c r="F88" s="23"/>
      <c r="G88" s="24">
        <f>SUM(G90)</f>
        <v>2607054.4700000002</v>
      </c>
      <c r="H88" s="24">
        <f>SUM(H90)</f>
        <v>2607054.4700000002</v>
      </c>
      <c r="I88" s="25" t="s">
        <v>33</v>
      </c>
      <c r="J88" s="26">
        <v>0</v>
      </c>
    </row>
    <row r="89" spans="1:21" ht="21">
      <c r="A89" s="21">
        <v>75</v>
      </c>
      <c r="B89" s="22" t="s">
        <v>94</v>
      </c>
      <c r="C89" s="23" t="s">
        <v>90</v>
      </c>
      <c r="D89" s="23" t="s">
        <v>93</v>
      </c>
      <c r="E89" s="23" t="s">
        <v>51</v>
      </c>
      <c r="F89" s="23" t="s">
        <v>42</v>
      </c>
      <c r="G89" s="24">
        <f>SUM(G90)</f>
        <v>2607054.4700000002</v>
      </c>
      <c r="H89" s="24">
        <f>SUM(H90)</f>
        <v>2607054.4700000002</v>
      </c>
      <c r="I89" s="25" t="s">
        <v>33</v>
      </c>
      <c r="J89" s="26">
        <v>0</v>
      </c>
    </row>
    <row r="90" spans="1:21" ht="13.5" customHeight="1">
      <c r="A90" s="14">
        <v>76</v>
      </c>
      <c r="B90" s="34" t="s">
        <v>95</v>
      </c>
      <c r="C90" s="39" t="s">
        <v>90</v>
      </c>
      <c r="D90" s="30" t="s">
        <v>93</v>
      </c>
      <c r="E90" s="30" t="s">
        <v>51</v>
      </c>
      <c r="F90" s="30" t="s">
        <v>25</v>
      </c>
      <c r="G90" s="31">
        <v>2607054.4700000002</v>
      </c>
      <c r="H90" s="31">
        <v>2607054.4700000002</v>
      </c>
      <c r="I90" s="32" t="s">
        <v>33</v>
      </c>
      <c r="J90" s="33">
        <v>0</v>
      </c>
    </row>
    <row r="91" spans="1:21" ht="21">
      <c r="A91" s="21">
        <v>77</v>
      </c>
      <c r="B91" s="22" t="s">
        <v>36</v>
      </c>
      <c r="C91" s="23" t="s">
        <v>90</v>
      </c>
      <c r="D91" s="23" t="s">
        <v>37</v>
      </c>
      <c r="E91" s="23"/>
      <c r="F91" s="23"/>
      <c r="G91" s="24">
        <f>SUM(G94)</f>
        <v>462764.06</v>
      </c>
      <c r="H91" s="24">
        <f>SUM(H94)</f>
        <v>462764.06</v>
      </c>
      <c r="I91" s="25" t="s">
        <v>33</v>
      </c>
      <c r="J91" s="26">
        <v>0</v>
      </c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</row>
    <row r="92" spans="1:21" s="44" customFormat="1" ht="22.5">
      <c r="A92" s="21">
        <v>78</v>
      </c>
      <c r="B92" s="28" t="s">
        <v>38</v>
      </c>
      <c r="C92" s="23" t="s">
        <v>90</v>
      </c>
      <c r="D92" s="23" t="s">
        <v>39</v>
      </c>
      <c r="E92" s="23"/>
      <c r="F92" s="23"/>
      <c r="G92" s="24">
        <f>SUM(G94)</f>
        <v>462764.06</v>
      </c>
      <c r="H92" s="24">
        <f>SUM(H94)</f>
        <v>462764.06</v>
      </c>
      <c r="I92" s="25" t="s">
        <v>33</v>
      </c>
      <c r="J92" s="26">
        <v>0</v>
      </c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</row>
    <row r="93" spans="1:21" ht="21">
      <c r="A93" s="14">
        <v>79</v>
      </c>
      <c r="B93" s="22" t="s">
        <v>94</v>
      </c>
      <c r="C93" s="23" t="s">
        <v>90</v>
      </c>
      <c r="D93" s="23" t="s">
        <v>39</v>
      </c>
      <c r="E93" s="23" t="s">
        <v>51</v>
      </c>
      <c r="F93" s="23" t="s">
        <v>42</v>
      </c>
      <c r="G93" s="24">
        <f>SUM(G94)</f>
        <v>462764.06</v>
      </c>
      <c r="H93" s="24">
        <f>SUM(H94)</f>
        <v>462764.06</v>
      </c>
      <c r="I93" s="25" t="s">
        <v>33</v>
      </c>
      <c r="J93" s="26">
        <v>0</v>
      </c>
    </row>
    <row r="94" spans="1:21">
      <c r="A94" s="21">
        <v>80</v>
      </c>
      <c r="B94" s="34" t="s">
        <v>95</v>
      </c>
      <c r="C94" s="39" t="s">
        <v>90</v>
      </c>
      <c r="D94" s="30" t="s">
        <v>39</v>
      </c>
      <c r="E94" s="30" t="s">
        <v>51</v>
      </c>
      <c r="F94" s="30" t="s">
        <v>25</v>
      </c>
      <c r="G94" s="31">
        <v>462764.06</v>
      </c>
      <c r="H94" s="31">
        <v>462764.06</v>
      </c>
      <c r="I94" s="32" t="s">
        <v>33</v>
      </c>
      <c r="J94" s="33">
        <v>0</v>
      </c>
    </row>
    <row r="95" spans="1:21" ht="21">
      <c r="A95" s="21">
        <v>81</v>
      </c>
      <c r="B95" s="22" t="s">
        <v>36</v>
      </c>
      <c r="C95" s="38" t="s">
        <v>96</v>
      </c>
      <c r="D95" s="23" t="s">
        <v>37</v>
      </c>
      <c r="E95" s="23"/>
      <c r="F95" s="23"/>
      <c r="G95" s="24">
        <f>SUM(G98)</f>
        <v>271400</v>
      </c>
      <c r="H95" s="24">
        <f>SUM(H98)</f>
        <v>271400</v>
      </c>
      <c r="I95" s="25" t="s">
        <v>33</v>
      </c>
      <c r="J95" s="26">
        <v>0</v>
      </c>
    </row>
    <row r="96" spans="1:21" ht="22.5">
      <c r="A96" s="14">
        <v>82</v>
      </c>
      <c r="B96" s="28" t="s">
        <v>38</v>
      </c>
      <c r="C96" s="38" t="s">
        <v>96</v>
      </c>
      <c r="D96" s="23" t="s">
        <v>39</v>
      </c>
      <c r="E96" s="23"/>
      <c r="F96" s="23"/>
      <c r="G96" s="24">
        <f>SUM(G98)</f>
        <v>271400</v>
      </c>
      <c r="H96" s="24">
        <f>SUM(H98)</f>
        <v>271400</v>
      </c>
      <c r="I96" s="25" t="s">
        <v>33</v>
      </c>
      <c r="J96" s="26">
        <v>0</v>
      </c>
    </row>
    <row r="97" spans="1:10" ht="21">
      <c r="A97" s="21">
        <v>83</v>
      </c>
      <c r="B97" s="22" t="s">
        <v>94</v>
      </c>
      <c r="C97" s="38" t="s">
        <v>96</v>
      </c>
      <c r="D97" s="23" t="s">
        <v>39</v>
      </c>
      <c r="E97" s="23" t="s">
        <v>51</v>
      </c>
      <c r="F97" s="23" t="s">
        <v>42</v>
      </c>
      <c r="G97" s="24">
        <f>SUM(G98)</f>
        <v>271400</v>
      </c>
      <c r="H97" s="24">
        <f>SUM(H98)</f>
        <v>271400</v>
      </c>
      <c r="I97" s="25" t="s">
        <v>33</v>
      </c>
      <c r="J97" s="26">
        <v>0</v>
      </c>
    </row>
    <row r="98" spans="1:10">
      <c r="A98" s="21">
        <v>84</v>
      </c>
      <c r="B98" s="34" t="s">
        <v>95</v>
      </c>
      <c r="C98" s="39" t="s">
        <v>96</v>
      </c>
      <c r="D98" s="30" t="s">
        <v>39</v>
      </c>
      <c r="E98" s="30" t="s">
        <v>51</v>
      </c>
      <c r="F98" s="30" t="s">
        <v>25</v>
      </c>
      <c r="G98" s="31">
        <v>271400</v>
      </c>
      <c r="H98" s="31">
        <v>271400</v>
      </c>
      <c r="I98" s="32" t="s">
        <v>33</v>
      </c>
      <c r="J98" s="33">
        <v>0</v>
      </c>
    </row>
    <row r="99" spans="1:10" ht="21">
      <c r="A99" s="14">
        <v>85</v>
      </c>
      <c r="B99" s="22" t="s">
        <v>36</v>
      </c>
      <c r="C99" s="38" t="s">
        <v>97</v>
      </c>
      <c r="D99" s="23" t="s">
        <v>37</v>
      </c>
      <c r="E99" s="23"/>
      <c r="F99" s="23"/>
      <c r="G99" s="24">
        <f>SUM(G102)</f>
        <v>14284</v>
      </c>
      <c r="H99" s="24">
        <f>SUM(H102)</f>
        <v>14284</v>
      </c>
      <c r="I99" s="25" t="s">
        <v>33</v>
      </c>
      <c r="J99" s="26">
        <v>0</v>
      </c>
    </row>
    <row r="100" spans="1:10" ht="22.5">
      <c r="A100" s="21">
        <v>86</v>
      </c>
      <c r="B100" s="28" t="s">
        <v>38</v>
      </c>
      <c r="C100" s="38" t="s">
        <v>97</v>
      </c>
      <c r="D100" s="23" t="s">
        <v>39</v>
      </c>
      <c r="E100" s="23"/>
      <c r="F100" s="23"/>
      <c r="G100" s="24">
        <f>SUM(G102)</f>
        <v>14284</v>
      </c>
      <c r="H100" s="24">
        <f>SUM(H102)</f>
        <v>14284</v>
      </c>
      <c r="I100" s="25" t="s">
        <v>33</v>
      </c>
      <c r="J100" s="26">
        <v>0</v>
      </c>
    </row>
    <row r="101" spans="1:10" ht="21">
      <c r="A101" s="21">
        <v>87</v>
      </c>
      <c r="B101" s="22" t="s">
        <v>94</v>
      </c>
      <c r="C101" s="38" t="s">
        <v>97</v>
      </c>
      <c r="D101" s="23" t="s">
        <v>39</v>
      </c>
      <c r="E101" s="23" t="s">
        <v>51</v>
      </c>
      <c r="F101" s="23" t="s">
        <v>42</v>
      </c>
      <c r="G101" s="24">
        <f>SUM(G102)</f>
        <v>14284</v>
      </c>
      <c r="H101" s="24">
        <f>SUM(H102)</f>
        <v>14284</v>
      </c>
      <c r="I101" s="25" t="s">
        <v>33</v>
      </c>
      <c r="J101" s="26">
        <v>0</v>
      </c>
    </row>
    <row r="102" spans="1:10">
      <c r="A102" s="14">
        <v>88</v>
      </c>
      <c r="B102" s="34" t="s">
        <v>95</v>
      </c>
      <c r="C102" s="39" t="s">
        <v>97</v>
      </c>
      <c r="D102" s="30" t="s">
        <v>39</v>
      </c>
      <c r="E102" s="30" t="s">
        <v>51</v>
      </c>
      <c r="F102" s="30" t="s">
        <v>25</v>
      </c>
      <c r="G102" s="31">
        <v>14284</v>
      </c>
      <c r="H102" s="31">
        <v>14284</v>
      </c>
      <c r="I102" s="32" t="s">
        <v>33</v>
      </c>
      <c r="J102" s="33">
        <v>0</v>
      </c>
    </row>
    <row r="103" spans="1:10" ht="33" customHeight="1">
      <c r="A103" s="21">
        <v>89</v>
      </c>
      <c r="B103" s="22" t="s">
        <v>98</v>
      </c>
      <c r="C103" s="23" t="s">
        <v>99</v>
      </c>
      <c r="D103" s="23"/>
      <c r="E103" s="23"/>
      <c r="F103" s="23"/>
      <c r="G103" s="24">
        <v>65000</v>
      </c>
      <c r="H103" s="24">
        <v>65000</v>
      </c>
      <c r="I103" s="25" t="s">
        <v>33</v>
      </c>
      <c r="J103" s="26">
        <v>0</v>
      </c>
    </row>
    <row r="104" spans="1:10" ht="29.25" customHeight="1">
      <c r="A104" s="21">
        <v>90</v>
      </c>
      <c r="B104" s="22" t="s">
        <v>100</v>
      </c>
      <c r="C104" s="23" t="s">
        <v>101</v>
      </c>
      <c r="D104" s="23"/>
      <c r="E104" s="23"/>
      <c r="F104" s="23"/>
      <c r="G104" s="24">
        <v>65000</v>
      </c>
      <c r="H104" s="24">
        <v>65000</v>
      </c>
      <c r="I104" s="25" t="s">
        <v>33</v>
      </c>
      <c r="J104" s="26">
        <v>0</v>
      </c>
    </row>
    <row r="105" spans="1:10" ht="21">
      <c r="A105" s="14">
        <v>91</v>
      </c>
      <c r="B105" s="22" t="s">
        <v>36</v>
      </c>
      <c r="C105" s="23" t="s">
        <v>101</v>
      </c>
      <c r="D105" s="23" t="s">
        <v>37</v>
      </c>
      <c r="E105" s="23"/>
      <c r="F105" s="23"/>
      <c r="G105" s="24">
        <v>65000</v>
      </c>
      <c r="H105" s="24">
        <v>65000</v>
      </c>
      <c r="I105" s="25" t="s">
        <v>33</v>
      </c>
      <c r="J105" s="26">
        <v>0</v>
      </c>
    </row>
    <row r="106" spans="1:10" ht="22.5">
      <c r="A106" s="21">
        <v>92</v>
      </c>
      <c r="B106" s="28" t="s">
        <v>38</v>
      </c>
      <c r="C106" s="23" t="s">
        <v>101</v>
      </c>
      <c r="D106" s="23" t="s">
        <v>39</v>
      </c>
      <c r="E106" s="23"/>
      <c r="F106" s="23"/>
      <c r="G106" s="24">
        <v>65000</v>
      </c>
      <c r="H106" s="24">
        <v>65000</v>
      </c>
      <c r="I106" s="25" t="s">
        <v>33</v>
      </c>
      <c r="J106" s="26">
        <v>0</v>
      </c>
    </row>
    <row r="107" spans="1:10" ht="21" customHeight="1">
      <c r="A107" s="21">
        <v>93</v>
      </c>
      <c r="B107" s="22" t="s">
        <v>94</v>
      </c>
      <c r="C107" s="23" t="s">
        <v>101</v>
      </c>
      <c r="D107" s="23" t="s">
        <v>39</v>
      </c>
      <c r="E107" s="23" t="s">
        <v>51</v>
      </c>
      <c r="F107" s="23" t="s">
        <v>42</v>
      </c>
      <c r="G107" s="24">
        <v>65000</v>
      </c>
      <c r="H107" s="24">
        <v>65000</v>
      </c>
      <c r="I107" s="25" t="s">
        <v>33</v>
      </c>
      <c r="J107" s="26">
        <v>0</v>
      </c>
    </row>
    <row r="108" spans="1:10">
      <c r="A108" s="14">
        <v>94</v>
      </c>
      <c r="B108" s="28" t="s">
        <v>102</v>
      </c>
      <c r="C108" s="30" t="s">
        <v>101</v>
      </c>
      <c r="D108" s="30" t="s">
        <v>39</v>
      </c>
      <c r="E108" s="30" t="s">
        <v>51</v>
      </c>
      <c r="F108" s="30" t="s">
        <v>25</v>
      </c>
      <c r="G108" s="40">
        <v>65000</v>
      </c>
      <c r="H108" s="40">
        <v>65000</v>
      </c>
      <c r="I108" s="41" t="s">
        <v>33</v>
      </c>
      <c r="J108" s="42">
        <v>0</v>
      </c>
    </row>
    <row r="109" spans="1:10" ht="31.5">
      <c r="A109" s="21">
        <v>95</v>
      </c>
      <c r="B109" s="22" t="s">
        <v>103</v>
      </c>
      <c r="C109" s="23" t="s">
        <v>104</v>
      </c>
      <c r="D109" s="23"/>
      <c r="E109" s="23"/>
      <c r="F109" s="23"/>
      <c r="G109" s="24">
        <f>SUM(G114+G119)</f>
        <v>2576258.5499999998</v>
      </c>
      <c r="H109" s="24">
        <f>SUM(H114+H119)</f>
        <v>2576258.5499999998</v>
      </c>
      <c r="I109" s="25" t="s">
        <v>33</v>
      </c>
      <c r="J109" s="26">
        <v>0</v>
      </c>
    </row>
    <row r="110" spans="1:10" ht="21">
      <c r="A110" s="21">
        <v>96</v>
      </c>
      <c r="B110" s="22" t="s">
        <v>105</v>
      </c>
      <c r="C110" s="23" t="s">
        <v>106</v>
      </c>
      <c r="D110" s="23"/>
      <c r="E110" s="23"/>
      <c r="F110" s="23"/>
      <c r="G110" s="24">
        <f>SUM(G114)</f>
        <v>1437287.8</v>
      </c>
      <c r="H110" s="24">
        <f>SUM(H114)</f>
        <v>1437287.8</v>
      </c>
      <c r="I110" s="25" t="s">
        <v>33</v>
      </c>
      <c r="J110" s="26">
        <v>0</v>
      </c>
    </row>
    <row r="111" spans="1:10">
      <c r="A111" s="14">
        <v>97</v>
      </c>
      <c r="B111" s="22" t="s">
        <v>107</v>
      </c>
      <c r="C111" s="23" t="s">
        <v>106</v>
      </c>
      <c r="D111" s="23" t="s">
        <v>108</v>
      </c>
      <c r="E111" s="23"/>
      <c r="F111" s="23"/>
      <c r="G111" s="24">
        <f>SUM(G114)</f>
        <v>1437287.8</v>
      </c>
      <c r="H111" s="24">
        <f>SUM(H114)</f>
        <v>1437287.8</v>
      </c>
      <c r="I111" s="25" t="s">
        <v>33</v>
      </c>
      <c r="J111" s="26">
        <v>0</v>
      </c>
    </row>
    <row r="112" spans="1:10" ht="14.25" customHeight="1">
      <c r="A112" s="21">
        <v>98</v>
      </c>
      <c r="B112" s="22" t="s">
        <v>109</v>
      </c>
      <c r="C112" s="23" t="s">
        <v>106</v>
      </c>
      <c r="D112" s="23" t="s">
        <v>110</v>
      </c>
      <c r="E112" s="23"/>
      <c r="F112" s="23"/>
      <c r="G112" s="24">
        <f>SUM(G114)</f>
        <v>1437287.8</v>
      </c>
      <c r="H112" s="24">
        <f>SUM(H114)</f>
        <v>1437287.8</v>
      </c>
      <c r="I112" s="25" t="s">
        <v>33</v>
      </c>
      <c r="J112" s="26">
        <v>0</v>
      </c>
    </row>
    <row r="113" spans="1:10">
      <c r="A113" s="21">
        <v>99</v>
      </c>
      <c r="B113" s="22" t="s">
        <v>111</v>
      </c>
      <c r="C113" s="23" t="s">
        <v>106</v>
      </c>
      <c r="D113" s="23" t="s">
        <v>110</v>
      </c>
      <c r="E113" s="23" t="s">
        <v>112</v>
      </c>
      <c r="F113" s="23" t="s">
        <v>42</v>
      </c>
      <c r="G113" s="24">
        <f>SUM(G114)</f>
        <v>1437287.8</v>
      </c>
      <c r="H113" s="24">
        <f>SUM(H114)</f>
        <v>1437287.8</v>
      </c>
      <c r="I113" s="25" t="s">
        <v>33</v>
      </c>
      <c r="J113" s="26">
        <v>100</v>
      </c>
    </row>
    <row r="114" spans="1:10">
      <c r="A114" s="14">
        <v>100</v>
      </c>
      <c r="B114" s="34" t="s">
        <v>113</v>
      </c>
      <c r="C114" s="30" t="s">
        <v>106</v>
      </c>
      <c r="D114" s="30" t="s">
        <v>110</v>
      </c>
      <c r="E114" s="30" t="s">
        <v>112</v>
      </c>
      <c r="F114" s="30" t="s">
        <v>114</v>
      </c>
      <c r="G114" s="31">
        <v>1437287.8</v>
      </c>
      <c r="H114" s="31">
        <v>1437287.8</v>
      </c>
      <c r="I114" s="45" t="s">
        <v>33</v>
      </c>
      <c r="J114" s="46">
        <v>0</v>
      </c>
    </row>
    <row r="115" spans="1:10" ht="26.25" customHeight="1">
      <c r="A115" s="21">
        <v>101</v>
      </c>
      <c r="B115" s="22" t="s">
        <v>115</v>
      </c>
      <c r="C115" s="23" t="s">
        <v>116</v>
      </c>
      <c r="D115" s="23"/>
      <c r="E115" s="23"/>
      <c r="F115" s="23"/>
      <c r="G115" s="24">
        <f>SUM(G119)</f>
        <v>1138970.75</v>
      </c>
      <c r="H115" s="24">
        <f>SUM(H119)</f>
        <v>1138970.75</v>
      </c>
      <c r="I115" s="25" t="s">
        <v>33</v>
      </c>
      <c r="J115" s="26">
        <v>0</v>
      </c>
    </row>
    <row r="116" spans="1:10">
      <c r="A116" s="21">
        <v>102</v>
      </c>
      <c r="B116" s="22" t="s">
        <v>107</v>
      </c>
      <c r="C116" s="23" t="s">
        <v>116</v>
      </c>
      <c r="D116" s="23" t="s">
        <v>108</v>
      </c>
      <c r="E116" s="23"/>
      <c r="F116" s="23"/>
      <c r="G116" s="24">
        <f>SUM(G119)</f>
        <v>1138970.75</v>
      </c>
      <c r="H116" s="24">
        <f>SUM(H119)</f>
        <v>1138970.75</v>
      </c>
      <c r="I116" s="25" t="s">
        <v>33</v>
      </c>
      <c r="J116" s="26">
        <v>0</v>
      </c>
    </row>
    <row r="117" spans="1:10">
      <c r="A117" s="14">
        <v>103</v>
      </c>
      <c r="B117" s="22" t="s">
        <v>109</v>
      </c>
      <c r="C117" s="23" t="s">
        <v>116</v>
      </c>
      <c r="D117" s="23" t="s">
        <v>110</v>
      </c>
      <c r="E117" s="23"/>
      <c r="F117" s="23"/>
      <c r="G117" s="24">
        <f>SUM(G119)</f>
        <v>1138970.75</v>
      </c>
      <c r="H117" s="24">
        <f>SUM(H119)</f>
        <v>1138970.75</v>
      </c>
      <c r="I117" s="25" t="s">
        <v>33</v>
      </c>
      <c r="J117" s="26">
        <v>0</v>
      </c>
    </row>
    <row r="118" spans="1:10">
      <c r="A118" s="21">
        <v>104</v>
      </c>
      <c r="B118" s="22" t="s">
        <v>117</v>
      </c>
      <c r="C118" s="23" t="s">
        <v>116</v>
      </c>
      <c r="D118" s="23" t="s">
        <v>110</v>
      </c>
      <c r="E118" s="23" t="s">
        <v>118</v>
      </c>
      <c r="F118" s="23" t="s">
        <v>42</v>
      </c>
      <c r="G118" s="24">
        <f>SUM(G119)</f>
        <v>1138970.75</v>
      </c>
      <c r="H118" s="24">
        <f>SUM(H119)</f>
        <v>1138970.75</v>
      </c>
      <c r="I118" s="25" t="s">
        <v>33</v>
      </c>
      <c r="J118" s="26">
        <v>0</v>
      </c>
    </row>
    <row r="119" spans="1:10">
      <c r="A119" s="21">
        <v>105</v>
      </c>
      <c r="B119" s="47" t="s">
        <v>119</v>
      </c>
      <c r="C119" s="30" t="s">
        <v>116</v>
      </c>
      <c r="D119" s="30" t="s">
        <v>110</v>
      </c>
      <c r="E119" s="30" t="s">
        <v>118</v>
      </c>
      <c r="F119" s="30" t="s">
        <v>118</v>
      </c>
      <c r="G119" s="31">
        <v>1138970.75</v>
      </c>
      <c r="H119" s="31">
        <v>1138970.75</v>
      </c>
      <c r="I119" s="45" t="s">
        <v>33</v>
      </c>
      <c r="J119" s="46">
        <v>0</v>
      </c>
    </row>
    <row r="120" spans="1:10">
      <c r="A120" s="14">
        <v>106</v>
      </c>
      <c r="B120" s="22" t="s">
        <v>120</v>
      </c>
      <c r="C120" s="23" t="s">
        <v>121</v>
      </c>
      <c r="D120" s="23"/>
      <c r="E120" s="23"/>
      <c r="F120" s="23"/>
      <c r="G120" s="24">
        <f>SUM(G125+G129+G133+G138+G142+G146+G151+G155+G160+G166+G170+G176)</f>
        <v>10646898.029999997</v>
      </c>
      <c r="H120" s="24">
        <f>SUM(H125+H129+H133+H138+H142+H146+H151+H155+H160+H166+H170+H176)</f>
        <v>10646898.029999997</v>
      </c>
      <c r="I120" s="25" t="s">
        <v>33</v>
      </c>
      <c r="J120" s="26">
        <v>0</v>
      </c>
    </row>
    <row r="121" spans="1:10" ht="12" customHeight="1">
      <c r="A121" s="14">
        <v>112</v>
      </c>
      <c r="B121" s="22" t="s">
        <v>122</v>
      </c>
      <c r="C121" s="23" t="s">
        <v>123</v>
      </c>
      <c r="D121" s="23"/>
      <c r="E121" s="23"/>
      <c r="F121" s="23"/>
      <c r="G121" s="24">
        <f>SUM(G125+G129+G133)</f>
        <v>3801121.5300000003</v>
      </c>
      <c r="H121" s="24">
        <f>SUM(H125+H129+H133)</f>
        <v>3801121.5300000003</v>
      </c>
      <c r="I121" s="25" t="s">
        <v>33</v>
      </c>
      <c r="J121" s="26">
        <v>0</v>
      </c>
    </row>
    <row r="122" spans="1:10" ht="59.25" customHeight="1">
      <c r="A122" s="21">
        <v>113</v>
      </c>
      <c r="B122" s="22" t="s">
        <v>91</v>
      </c>
      <c r="C122" s="23" t="s">
        <v>123</v>
      </c>
      <c r="D122" s="23" t="s">
        <v>33</v>
      </c>
      <c r="E122" s="23"/>
      <c r="F122" s="23"/>
      <c r="G122" s="24">
        <f>SUM(G125)</f>
        <v>2597843.4300000002</v>
      </c>
      <c r="H122" s="24">
        <f>SUM(H125)</f>
        <v>2597843.4300000002</v>
      </c>
      <c r="I122" s="25" t="s">
        <v>33</v>
      </c>
      <c r="J122" s="26">
        <v>0</v>
      </c>
    </row>
    <row r="123" spans="1:10" ht="22.5" customHeight="1">
      <c r="A123" s="21">
        <v>114</v>
      </c>
      <c r="B123" s="22" t="s">
        <v>92</v>
      </c>
      <c r="C123" s="23" t="s">
        <v>123</v>
      </c>
      <c r="D123" s="23" t="s">
        <v>93</v>
      </c>
      <c r="E123" s="23"/>
      <c r="F123" s="23"/>
      <c r="G123" s="24">
        <f>SUM(G125)</f>
        <v>2597843.4300000002</v>
      </c>
      <c r="H123" s="24">
        <f>SUM(H125)</f>
        <v>2597843.4300000002</v>
      </c>
      <c r="I123" s="25" t="s">
        <v>33</v>
      </c>
      <c r="J123" s="26">
        <v>0</v>
      </c>
    </row>
    <row r="124" spans="1:10">
      <c r="A124" s="14">
        <v>115</v>
      </c>
      <c r="B124" s="22" t="s">
        <v>122</v>
      </c>
      <c r="C124" s="23" t="s">
        <v>123</v>
      </c>
      <c r="D124" s="23" t="s">
        <v>93</v>
      </c>
      <c r="E124" s="23" t="s">
        <v>114</v>
      </c>
      <c r="F124" s="23" t="s">
        <v>42</v>
      </c>
      <c r="G124" s="24">
        <f>SUM(G125)</f>
        <v>2597843.4300000002</v>
      </c>
      <c r="H124" s="24">
        <f>SUM(H125)</f>
        <v>2597843.4300000002</v>
      </c>
      <c r="I124" s="25" t="s">
        <v>33</v>
      </c>
      <c r="J124" s="26">
        <v>0</v>
      </c>
    </row>
    <row r="125" spans="1:10">
      <c r="A125" s="21">
        <v>116</v>
      </c>
      <c r="B125" s="34" t="s">
        <v>124</v>
      </c>
      <c r="C125" s="30" t="s">
        <v>123</v>
      </c>
      <c r="D125" s="30" t="s">
        <v>93</v>
      </c>
      <c r="E125" s="30" t="s">
        <v>114</v>
      </c>
      <c r="F125" s="30" t="s">
        <v>125</v>
      </c>
      <c r="G125" s="31">
        <v>2597843.4300000002</v>
      </c>
      <c r="H125" s="31">
        <v>2597843.4300000002</v>
      </c>
      <c r="I125" s="32" t="s">
        <v>33</v>
      </c>
      <c r="J125" s="33">
        <v>0</v>
      </c>
    </row>
    <row r="126" spans="1:10" ht="21">
      <c r="A126" s="21">
        <v>117</v>
      </c>
      <c r="B126" s="22" t="s">
        <v>36</v>
      </c>
      <c r="C126" s="23" t="s">
        <v>123</v>
      </c>
      <c r="D126" s="23" t="s">
        <v>37</v>
      </c>
      <c r="E126" s="23"/>
      <c r="F126" s="23"/>
      <c r="G126" s="24">
        <f>SUM(G129)</f>
        <v>1183993.1000000001</v>
      </c>
      <c r="H126" s="24">
        <f>SUM(H129)</f>
        <v>1183993.1000000001</v>
      </c>
      <c r="I126" s="25" t="s">
        <v>33</v>
      </c>
      <c r="J126" s="26">
        <v>0</v>
      </c>
    </row>
    <row r="127" spans="1:10" ht="26.25" customHeight="1">
      <c r="A127" s="14">
        <v>118</v>
      </c>
      <c r="B127" s="22" t="s">
        <v>38</v>
      </c>
      <c r="C127" s="23" t="s">
        <v>123</v>
      </c>
      <c r="D127" s="23" t="s">
        <v>39</v>
      </c>
      <c r="E127" s="23"/>
      <c r="F127" s="23"/>
      <c r="G127" s="24">
        <f>SUM(G129)</f>
        <v>1183993.1000000001</v>
      </c>
      <c r="H127" s="24">
        <f>SUM(H129)</f>
        <v>1183993.1000000001</v>
      </c>
      <c r="I127" s="25" t="s">
        <v>33</v>
      </c>
      <c r="J127" s="26">
        <v>0</v>
      </c>
    </row>
    <row r="128" spans="1:10">
      <c r="A128" s="21">
        <v>119</v>
      </c>
      <c r="B128" s="22" t="s">
        <v>122</v>
      </c>
      <c r="C128" s="23" t="s">
        <v>123</v>
      </c>
      <c r="D128" s="23" t="s">
        <v>39</v>
      </c>
      <c r="E128" s="23" t="s">
        <v>114</v>
      </c>
      <c r="F128" s="23" t="s">
        <v>42</v>
      </c>
      <c r="G128" s="24">
        <f>SUM(G129)</f>
        <v>1183993.1000000001</v>
      </c>
      <c r="H128" s="24">
        <f>SUM(H129)</f>
        <v>1183993.1000000001</v>
      </c>
      <c r="I128" s="25" t="s">
        <v>33</v>
      </c>
      <c r="J128" s="26">
        <v>0</v>
      </c>
    </row>
    <row r="129" spans="1:10">
      <c r="A129" s="21">
        <v>120</v>
      </c>
      <c r="B129" s="34" t="s">
        <v>124</v>
      </c>
      <c r="C129" s="30" t="s">
        <v>123</v>
      </c>
      <c r="D129" s="30" t="s">
        <v>39</v>
      </c>
      <c r="E129" s="30" t="s">
        <v>114</v>
      </c>
      <c r="F129" s="30" t="s">
        <v>125</v>
      </c>
      <c r="G129" s="31">
        <v>1183993.1000000001</v>
      </c>
      <c r="H129" s="31">
        <v>1183993.1000000001</v>
      </c>
      <c r="I129" s="45" t="s">
        <v>33</v>
      </c>
      <c r="J129" s="46">
        <v>0</v>
      </c>
    </row>
    <row r="130" spans="1:10" ht="14.25" customHeight="1">
      <c r="A130" s="14">
        <v>121</v>
      </c>
      <c r="B130" s="22" t="s">
        <v>126</v>
      </c>
      <c r="C130" s="23" t="s">
        <v>123</v>
      </c>
      <c r="D130" s="23" t="s">
        <v>55</v>
      </c>
      <c r="E130" s="23"/>
      <c r="F130" s="23"/>
      <c r="G130" s="24">
        <f>SUM(G133)</f>
        <v>19285</v>
      </c>
      <c r="H130" s="24">
        <f>SUM(H133)</f>
        <v>19285</v>
      </c>
      <c r="I130" s="25" t="s">
        <v>33</v>
      </c>
      <c r="J130" s="26">
        <v>0</v>
      </c>
    </row>
    <row r="131" spans="1:10">
      <c r="A131" s="21">
        <v>122</v>
      </c>
      <c r="B131" s="22" t="s">
        <v>127</v>
      </c>
      <c r="C131" s="23" t="s">
        <v>123</v>
      </c>
      <c r="D131" s="23" t="s">
        <v>128</v>
      </c>
      <c r="E131" s="23"/>
      <c r="F131" s="23"/>
      <c r="G131" s="24">
        <f>SUM(G133)</f>
        <v>19285</v>
      </c>
      <c r="H131" s="24">
        <f>SUM(H133)</f>
        <v>19285</v>
      </c>
      <c r="I131" s="25" t="s">
        <v>33</v>
      </c>
      <c r="J131" s="26">
        <v>0</v>
      </c>
    </row>
    <row r="132" spans="1:10">
      <c r="A132" s="21">
        <v>123</v>
      </c>
      <c r="B132" s="22" t="s">
        <v>122</v>
      </c>
      <c r="C132" s="23" t="s">
        <v>123</v>
      </c>
      <c r="D132" s="23" t="s">
        <v>128</v>
      </c>
      <c r="E132" s="23" t="s">
        <v>114</v>
      </c>
      <c r="F132" s="23" t="s">
        <v>42</v>
      </c>
      <c r="G132" s="24">
        <f>SUM(G133)</f>
        <v>19285</v>
      </c>
      <c r="H132" s="24">
        <f>SUM(H133)</f>
        <v>19285</v>
      </c>
      <c r="I132" s="25" t="s">
        <v>33</v>
      </c>
      <c r="J132" s="26">
        <v>0</v>
      </c>
    </row>
    <row r="133" spans="1:10">
      <c r="A133" s="14">
        <v>124</v>
      </c>
      <c r="B133" s="34" t="s">
        <v>124</v>
      </c>
      <c r="C133" s="30" t="s">
        <v>123</v>
      </c>
      <c r="D133" s="30" t="s">
        <v>128</v>
      </c>
      <c r="E133" s="30" t="s">
        <v>114</v>
      </c>
      <c r="F133" s="30" t="s">
        <v>125</v>
      </c>
      <c r="G133" s="31">
        <v>19285</v>
      </c>
      <c r="H133" s="31">
        <v>19285</v>
      </c>
      <c r="I133" s="32" t="s">
        <v>33</v>
      </c>
      <c r="J133" s="33">
        <v>0</v>
      </c>
    </row>
    <row r="134" spans="1:10" ht="27" customHeight="1">
      <c r="A134" s="21">
        <v>125</v>
      </c>
      <c r="B134" s="22" t="s">
        <v>129</v>
      </c>
      <c r="C134" s="23" t="s">
        <v>130</v>
      </c>
      <c r="D134" s="23"/>
      <c r="E134" s="23"/>
      <c r="F134" s="23"/>
      <c r="G134" s="24">
        <f>SUM(G138+G142+G146)</f>
        <v>4616374.5199999996</v>
      </c>
      <c r="H134" s="24">
        <f>SUM(H138+H142+H146)</f>
        <v>4616374.5199999996</v>
      </c>
      <c r="I134" s="25" t="s">
        <v>33</v>
      </c>
      <c r="J134" s="26">
        <v>0</v>
      </c>
    </row>
    <row r="135" spans="1:10" ht="61.5" customHeight="1">
      <c r="A135" s="21">
        <v>126</v>
      </c>
      <c r="B135" s="22" t="s">
        <v>91</v>
      </c>
      <c r="C135" s="23" t="s">
        <v>130</v>
      </c>
      <c r="D135" s="23" t="s">
        <v>33</v>
      </c>
      <c r="E135" s="23"/>
      <c r="F135" s="23"/>
      <c r="G135" s="24">
        <f>SUM(G138)</f>
        <v>4173068.01</v>
      </c>
      <c r="H135" s="24">
        <f>SUM(H138)</f>
        <v>4173068.01</v>
      </c>
      <c r="I135" s="25" t="s">
        <v>33</v>
      </c>
      <c r="J135" s="26">
        <v>0</v>
      </c>
    </row>
    <row r="136" spans="1:10" ht="21">
      <c r="A136" s="14">
        <v>127</v>
      </c>
      <c r="B136" s="22" t="s">
        <v>92</v>
      </c>
      <c r="C136" s="23" t="s">
        <v>130</v>
      </c>
      <c r="D136" s="23" t="s">
        <v>93</v>
      </c>
      <c r="E136" s="23"/>
      <c r="F136" s="23"/>
      <c r="G136" s="24">
        <f>SUM(G138)</f>
        <v>4173068.01</v>
      </c>
      <c r="H136" s="24">
        <f>SUM(H138)</f>
        <v>4173068.01</v>
      </c>
      <c r="I136" s="25" t="s">
        <v>33</v>
      </c>
      <c r="J136" s="26">
        <v>0</v>
      </c>
    </row>
    <row r="137" spans="1:10">
      <c r="A137" s="21">
        <v>128</v>
      </c>
      <c r="B137" s="22" t="s">
        <v>122</v>
      </c>
      <c r="C137" s="23" t="s">
        <v>130</v>
      </c>
      <c r="D137" s="23" t="s">
        <v>93</v>
      </c>
      <c r="E137" s="23" t="s">
        <v>114</v>
      </c>
      <c r="F137" s="23" t="s">
        <v>42</v>
      </c>
      <c r="G137" s="24">
        <f>SUM(G138)</f>
        <v>4173068.01</v>
      </c>
      <c r="H137" s="24">
        <f>SUM(H138)</f>
        <v>4173068.01</v>
      </c>
      <c r="I137" s="25" t="s">
        <v>33</v>
      </c>
      <c r="J137" s="26">
        <v>0</v>
      </c>
    </row>
    <row r="138" spans="1:10" ht="45.75" customHeight="1">
      <c r="A138" s="21">
        <v>129</v>
      </c>
      <c r="B138" s="34" t="s">
        <v>131</v>
      </c>
      <c r="C138" s="30" t="s">
        <v>130</v>
      </c>
      <c r="D138" s="30" t="s">
        <v>93</v>
      </c>
      <c r="E138" s="30" t="s">
        <v>114</v>
      </c>
      <c r="F138" s="30" t="s">
        <v>64</v>
      </c>
      <c r="G138" s="31">
        <v>4173068.01</v>
      </c>
      <c r="H138" s="31">
        <v>4173068.01</v>
      </c>
      <c r="I138" s="32" t="s">
        <v>33</v>
      </c>
      <c r="J138" s="33">
        <v>0</v>
      </c>
    </row>
    <row r="139" spans="1:10" ht="21">
      <c r="A139" s="14">
        <v>130</v>
      </c>
      <c r="B139" s="22" t="s">
        <v>36</v>
      </c>
      <c r="C139" s="23" t="s">
        <v>130</v>
      </c>
      <c r="D139" s="23" t="s">
        <v>37</v>
      </c>
      <c r="E139" s="23"/>
      <c r="F139" s="23"/>
      <c r="G139" s="24">
        <f>SUM(G142)</f>
        <v>160814.72</v>
      </c>
      <c r="H139" s="24">
        <f>SUM(H142)</f>
        <v>160814.72</v>
      </c>
      <c r="I139" s="25" t="s">
        <v>33</v>
      </c>
      <c r="J139" s="26">
        <v>0</v>
      </c>
    </row>
    <row r="140" spans="1:10" ht="22.5">
      <c r="A140" s="21">
        <v>131</v>
      </c>
      <c r="B140" s="28" t="s">
        <v>38</v>
      </c>
      <c r="C140" s="23" t="s">
        <v>130</v>
      </c>
      <c r="D140" s="23" t="s">
        <v>39</v>
      </c>
      <c r="E140" s="23"/>
      <c r="F140" s="23"/>
      <c r="G140" s="24">
        <f>SUM(G142)</f>
        <v>160814.72</v>
      </c>
      <c r="H140" s="24">
        <f>SUM(H142)</f>
        <v>160814.72</v>
      </c>
      <c r="I140" s="25" t="s">
        <v>33</v>
      </c>
      <c r="J140" s="26">
        <v>0</v>
      </c>
    </row>
    <row r="141" spans="1:10">
      <c r="A141" s="21">
        <v>132</v>
      </c>
      <c r="B141" s="22" t="s">
        <v>122</v>
      </c>
      <c r="C141" s="23" t="s">
        <v>130</v>
      </c>
      <c r="D141" s="23" t="s">
        <v>39</v>
      </c>
      <c r="E141" s="23" t="s">
        <v>114</v>
      </c>
      <c r="F141" s="23" t="s">
        <v>42</v>
      </c>
      <c r="G141" s="24">
        <f>SUM(G142)</f>
        <v>160814.72</v>
      </c>
      <c r="H141" s="24">
        <f>SUM(H142)</f>
        <v>160814.72</v>
      </c>
      <c r="I141" s="25" t="s">
        <v>33</v>
      </c>
      <c r="J141" s="26">
        <v>0</v>
      </c>
    </row>
    <row r="142" spans="1:10" ht="48" customHeight="1">
      <c r="A142" s="14">
        <v>133</v>
      </c>
      <c r="B142" s="34" t="s">
        <v>131</v>
      </c>
      <c r="C142" s="30" t="s">
        <v>130</v>
      </c>
      <c r="D142" s="30" t="s">
        <v>39</v>
      </c>
      <c r="E142" s="30" t="s">
        <v>114</v>
      </c>
      <c r="F142" s="30" t="s">
        <v>64</v>
      </c>
      <c r="G142" s="31">
        <v>160814.72</v>
      </c>
      <c r="H142" s="48">
        <v>160814.72</v>
      </c>
      <c r="I142" s="45" t="s">
        <v>33</v>
      </c>
      <c r="J142" s="46">
        <v>0</v>
      </c>
    </row>
    <row r="143" spans="1:10" ht="21" customHeight="1">
      <c r="A143" s="21">
        <v>134</v>
      </c>
      <c r="B143" s="22" t="s">
        <v>91</v>
      </c>
      <c r="C143" s="23" t="s">
        <v>130</v>
      </c>
      <c r="D143" s="23" t="s">
        <v>55</v>
      </c>
      <c r="E143" s="23"/>
      <c r="F143" s="23"/>
      <c r="G143" s="24">
        <f>SUM(G146)</f>
        <v>282491.78999999998</v>
      </c>
      <c r="H143" s="24">
        <f>SUM(H146)</f>
        <v>282491.78999999998</v>
      </c>
      <c r="I143" s="25" t="s">
        <v>33</v>
      </c>
      <c r="J143" s="26">
        <v>0</v>
      </c>
    </row>
    <row r="144" spans="1:10" ht="21">
      <c r="A144" s="21">
        <v>135</v>
      </c>
      <c r="B144" s="22" t="s">
        <v>92</v>
      </c>
      <c r="C144" s="23" t="s">
        <v>130</v>
      </c>
      <c r="D144" s="23" t="s">
        <v>128</v>
      </c>
      <c r="E144" s="23"/>
      <c r="F144" s="23"/>
      <c r="G144" s="24">
        <f>SUM(G146)</f>
        <v>282491.78999999998</v>
      </c>
      <c r="H144" s="24">
        <f>SUM(H146)</f>
        <v>282491.78999999998</v>
      </c>
      <c r="I144" s="25" t="s">
        <v>33</v>
      </c>
      <c r="J144" s="26">
        <v>0</v>
      </c>
    </row>
    <row r="145" spans="1:10" ht="16.899999999999999" customHeight="1">
      <c r="A145" s="14">
        <v>136</v>
      </c>
      <c r="B145" s="22" t="s">
        <v>122</v>
      </c>
      <c r="C145" s="23" t="s">
        <v>130</v>
      </c>
      <c r="D145" s="23" t="s">
        <v>128</v>
      </c>
      <c r="E145" s="23" t="s">
        <v>114</v>
      </c>
      <c r="F145" s="23" t="s">
        <v>42</v>
      </c>
      <c r="G145" s="24">
        <f>SUM(G146)</f>
        <v>282491.78999999998</v>
      </c>
      <c r="H145" s="24">
        <f>SUM(H146)</f>
        <v>282491.78999999998</v>
      </c>
      <c r="I145" s="25" t="s">
        <v>33</v>
      </c>
      <c r="J145" s="26">
        <v>0</v>
      </c>
    </row>
    <row r="146" spans="1:10" ht="48.75" customHeight="1">
      <c r="A146" s="21">
        <v>137</v>
      </c>
      <c r="B146" s="34" t="s">
        <v>131</v>
      </c>
      <c r="C146" s="30" t="s">
        <v>130</v>
      </c>
      <c r="D146" s="30" t="s">
        <v>128</v>
      </c>
      <c r="E146" s="30" t="s">
        <v>114</v>
      </c>
      <c r="F146" s="30" t="s">
        <v>64</v>
      </c>
      <c r="G146" s="48">
        <v>282491.78999999998</v>
      </c>
      <c r="H146" s="48">
        <v>282491.78999999998</v>
      </c>
      <c r="I146" s="45" t="s">
        <v>33</v>
      </c>
      <c r="J146" s="46">
        <v>0</v>
      </c>
    </row>
    <row r="147" spans="1:10" ht="35.25" customHeight="1">
      <c r="A147" s="21">
        <v>138</v>
      </c>
      <c r="B147" s="22" t="s">
        <v>132</v>
      </c>
      <c r="C147" s="23" t="s">
        <v>133</v>
      </c>
      <c r="D147" s="23"/>
      <c r="E147" s="23"/>
      <c r="F147" s="23"/>
      <c r="G147" s="24">
        <f>SUM(G151+G155)</f>
        <v>775337.78</v>
      </c>
      <c r="H147" s="24">
        <f>SUM(H151+H155)</f>
        <v>775337.78</v>
      </c>
      <c r="I147" s="25" t="s">
        <v>33</v>
      </c>
      <c r="J147" s="26">
        <v>0</v>
      </c>
    </row>
    <row r="148" spans="1:10" ht="66" customHeight="1">
      <c r="A148" s="14">
        <v>139</v>
      </c>
      <c r="B148" s="22" t="s">
        <v>91</v>
      </c>
      <c r="C148" s="23" t="s">
        <v>133</v>
      </c>
      <c r="D148" s="23" t="s">
        <v>33</v>
      </c>
      <c r="E148" s="23"/>
      <c r="F148" s="23"/>
      <c r="G148" s="24">
        <f>SUM(G151)</f>
        <v>774586.86</v>
      </c>
      <c r="H148" s="24">
        <f>SUM(H151)</f>
        <v>774586.86</v>
      </c>
      <c r="I148" s="25" t="s">
        <v>33</v>
      </c>
      <c r="J148" s="26">
        <v>0</v>
      </c>
    </row>
    <row r="149" spans="1:10" ht="21" customHeight="1">
      <c r="A149" s="21">
        <v>140</v>
      </c>
      <c r="B149" s="22" t="s">
        <v>92</v>
      </c>
      <c r="C149" s="23" t="s">
        <v>133</v>
      </c>
      <c r="D149" s="23" t="s">
        <v>93</v>
      </c>
      <c r="E149" s="23"/>
      <c r="F149" s="23"/>
      <c r="G149" s="24">
        <f>SUM(G151)</f>
        <v>774586.86</v>
      </c>
      <c r="H149" s="24">
        <f>SUM(H151)</f>
        <v>774586.86</v>
      </c>
      <c r="I149" s="25" t="s">
        <v>33</v>
      </c>
      <c r="J149" s="26">
        <v>0</v>
      </c>
    </row>
    <row r="150" spans="1:10" ht="9.9499999999999993" customHeight="1">
      <c r="A150" s="21">
        <v>141</v>
      </c>
      <c r="B150" s="22" t="s">
        <v>122</v>
      </c>
      <c r="C150" s="23" t="s">
        <v>133</v>
      </c>
      <c r="D150" s="23" t="s">
        <v>93</v>
      </c>
      <c r="E150" s="23" t="s">
        <v>114</v>
      </c>
      <c r="F150" s="23" t="s">
        <v>42</v>
      </c>
      <c r="G150" s="24">
        <f>SUM(G151)</f>
        <v>774586.86</v>
      </c>
      <c r="H150" s="24">
        <f>SUM(H151)</f>
        <v>774586.86</v>
      </c>
      <c r="I150" s="25" t="s">
        <v>33</v>
      </c>
      <c r="J150" s="26">
        <v>0</v>
      </c>
    </row>
    <row r="151" spans="1:10" ht="45" customHeight="1">
      <c r="A151" s="14">
        <v>142</v>
      </c>
      <c r="B151" s="34" t="s">
        <v>134</v>
      </c>
      <c r="C151" s="30" t="s">
        <v>133</v>
      </c>
      <c r="D151" s="30" t="s">
        <v>93</v>
      </c>
      <c r="E151" s="30" t="s">
        <v>114</v>
      </c>
      <c r="F151" s="30" t="s">
        <v>51</v>
      </c>
      <c r="G151" s="49">
        <v>774586.86</v>
      </c>
      <c r="H151" s="49">
        <v>774586.86</v>
      </c>
      <c r="I151" s="50" t="s">
        <v>33</v>
      </c>
      <c r="J151" s="51">
        <v>0</v>
      </c>
    </row>
    <row r="152" spans="1:10">
      <c r="A152" s="21">
        <v>143</v>
      </c>
      <c r="B152" s="22" t="s">
        <v>126</v>
      </c>
      <c r="C152" s="23" t="s">
        <v>133</v>
      </c>
      <c r="D152" s="23" t="s">
        <v>55</v>
      </c>
      <c r="E152" s="23"/>
      <c r="F152" s="23"/>
      <c r="G152" s="24">
        <v>750.92</v>
      </c>
      <c r="H152" s="24">
        <v>750.92</v>
      </c>
      <c r="I152" s="25" t="s">
        <v>33</v>
      </c>
      <c r="J152" s="26">
        <v>0</v>
      </c>
    </row>
    <row r="153" spans="1:10">
      <c r="A153" s="21">
        <v>144</v>
      </c>
      <c r="B153" s="22" t="s">
        <v>127</v>
      </c>
      <c r="C153" s="23" t="s">
        <v>133</v>
      </c>
      <c r="D153" s="23" t="s">
        <v>128</v>
      </c>
      <c r="E153" s="23"/>
      <c r="F153" s="23"/>
      <c r="G153" s="24">
        <v>750.92</v>
      </c>
      <c r="H153" s="24">
        <v>750.92</v>
      </c>
      <c r="I153" s="25" t="s">
        <v>33</v>
      </c>
      <c r="J153" s="26">
        <v>0</v>
      </c>
    </row>
    <row r="154" spans="1:10">
      <c r="A154" s="14">
        <v>145</v>
      </c>
      <c r="B154" s="22" t="s">
        <v>122</v>
      </c>
      <c r="C154" s="23" t="s">
        <v>133</v>
      </c>
      <c r="D154" s="23" t="s">
        <v>128</v>
      </c>
      <c r="E154" s="23" t="s">
        <v>114</v>
      </c>
      <c r="F154" s="23" t="s">
        <v>42</v>
      </c>
      <c r="G154" s="24">
        <v>750.92</v>
      </c>
      <c r="H154" s="24">
        <v>750.92</v>
      </c>
      <c r="I154" s="25" t="s">
        <v>33</v>
      </c>
      <c r="J154" s="26">
        <v>0</v>
      </c>
    </row>
    <row r="155" spans="1:10" ht="37.5" customHeight="1">
      <c r="A155" s="21">
        <v>146</v>
      </c>
      <c r="B155" s="34" t="s">
        <v>134</v>
      </c>
      <c r="C155" s="30" t="s">
        <v>133</v>
      </c>
      <c r="D155" s="30" t="s">
        <v>128</v>
      </c>
      <c r="E155" s="30" t="s">
        <v>114</v>
      </c>
      <c r="F155" s="30" t="s">
        <v>51</v>
      </c>
      <c r="G155" s="48">
        <v>750.92</v>
      </c>
      <c r="H155" s="48">
        <v>750.92</v>
      </c>
      <c r="I155" s="45" t="s">
        <v>33</v>
      </c>
      <c r="J155" s="46">
        <v>0</v>
      </c>
    </row>
    <row r="156" spans="1:10" ht="18" customHeight="1">
      <c r="A156" s="21">
        <v>147</v>
      </c>
      <c r="B156" s="22" t="s">
        <v>135</v>
      </c>
      <c r="C156" s="23" t="s">
        <v>136</v>
      </c>
      <c r="D156" s="23"/>
      <c r="E156" s="23"/>
      <c r="F156" s="23"/>
      <c r="G156" s="24">
        <f>SUM(G160)</f>
        <v>1239563.2</v>
      </c>
      <c r="H156" s="24">
        <f>SUM(H160)</f>
        <v>1239563.2</v>
      </c>
      <c r="I156" s="25" t="s">
        <v>33</v>
      </c>
      <c r="J156" s="26">
        <v>0</v>
      </c>
    </row>
    <row r="157" spans="1:10" ht="59.25" customHeight="1">
      <c r="A157" s="14">
        <v>148</v>
      </c>
      <c r="B157" s="22" t="s">
        <v>91</v>
      </c>
      <c r="C157" s="23" t="s">
        <v>136</v>
      </c>
      <c r="D157" s="23" t="s">
        <v>33</v>
      </c>
      <c r="E157" s="23"/>
      <c r="F157" s="23"/>
      <c r="G157" s="24">
        <f>SUM(G160)</f>
        <v>1239563.2</v>
      </c>
      <c r="H157" s="24">
        <f>SUM(H160)</f>
        <v>1239563.2</v>
      </c>
      <c r="I157" s="25" t="s">
        <v>33</v>
      </c>
      <c r="J157" s="26">
        <v>0</v>
      </c>
    </row>
    <row r="158" spans="1:10" ht="21">
      <c r="A158" s="21">
        <v>149</v>
      </c>
      <c r="B158" s="22" t="s">
        <v>92</v>
      </c>
      <c r="C158" s="23" t="s">
        <v>136</v>
      </c>
      <c r="D158" s="23" t="s">
        <v>93</v>
      </c>
      <c r="E158" s="23"/>
      <c r="F158" s="23"/>
      <c r="G158" s="24">
        <f>SUM(G160)</f>
        <v>1239563.2</v>
      </c>
      <c r="H158" s="24">
        <f>SUM(H160)</f>
        <v>1239563.2</v>
      </c>
      <c r="I158" s="25" t="s">
        <v>33</v>
      </c>
      <c r="J158" s="26">
        <v>0</v>
      </c>
    </row>
    <row r="159" spans="1:10" ht="17.25" customHeight="1">
      <c r="A159" s="21">
        <v>150</v>
      </c>
      <c r="B159" s="22" t="s">
        <v>122</v>
      </c>
      <c r="C159" s="23" t="s">
        <v>136</v>
      </c>
      <c r="D159" s="23" t="s">
        <v>93</v>
      </c>
      <c r="E159" s="23" t="s">
        <v>114</v>
      </c>
      <c r="F159" s="23" t="s">
        <v>42</v>
      </c>
      <c r="G159" s="24">
        <f>SUM(G160)</f>
        <v>1239563.2</v>
      </c>
      <c r="H159" s="24">
        <f>SUM(H160)</f>
        <v>1239563.2</v>
      </c>
      <c r="I159" s="25" t="s">
        <v>33</v>
      </c>
      <c r="J159" s="26">
        <v>0</v>
      </c>
    </row>
    <row r="160" spans="1:10" ht="27" customHeight="1">
      <c r="A160" s="14">
        <v>151</v>
      </c>
      <c r="B160" s="34" t="s">
        <v>137</v>
      </c>
      <c r="C160" s="30" t="s">
        <v>136</v>
      </c>
      <c r="D160" s="30" t="s">
        <v>93</v>
      </c>
      <c r="E160" s="30" t="s">
        <v>114</v>
      </c>
      <c r="F160" s="30" t="s">
        <v>138</v>
      </c>
      <c r="G160" s="49">
        <v>1239563.2</v>
      </c>
      <c r="H160" s="49">
        <v>1239563.2</v>
      </c>
      <c r="I160" s="50" t="s">
        <v>33</v>
      </c>
      <c r="J160" s="51">
        <v>0</v>
      </c>
    </row>
    <row r="161" spans="1:10" ht="31.5" customHeight="1">
      <c r="A161" s="21">
        <v>152</v>
      </c>
      <c r="B161" s="22" t="s">
        <v>139</v>
      </c>
      <c r="C161" s="23" t="s">
        <v>140</v>
      </c>
      <c r="D161" s="23"/>
      <c r="E161" s="23"/>
      <c r="F161" s="23"/>
      <c r="G161" s="24">
        <f>SUM(G166+G170)</f>
        <v>205563</v>
      </c>
      <c r="H161" s="24">
        <f>SUM(H166+H170)</f>
        <v>205563</v>
      </c>
      <c r="I161" s="25" t="s">
        <v>33</v>
      </c>
      <c r="J161" s="26">
        <v>0</v>
      </c>
    </row>
    <row r="162" spans="1:10" ht="32.25" customHeight="1">
      <c r="A162" s="21">
        <v>153</v>
      </c>
      <c r="B162" s="22" t="s">
        <v>141</v>
      </c>
      <c r="C162" s="23" t="s">
        <v>142</v>
      </c>
      <c r="D162" s="23"/>
      <c r="E162" s="23"/>
      <c r="F162" s="23"/>
      <c r="G162" s="24">
        <f>SUM(G161)</f>
        <v>205563</v>
      </c>
      <c r="H162" s="24">
        <f>SUM(H161)</f>
        <v>205563</v>
      </c>
      <c r="I162" s="25" t="s">
        <v>33</v>
      </c>
      <c r="J162" s="26">
        <v>0</v>
      </c>
    </row>
    <row r="163" spans="1:10" ht="63.75" customHeight="1">
      <c r="A163" s="14">
        <v>154</v>
      </c>
      <c r="B163" s="22" t="s">
        <v>91</v>
      </c>
      <c r="C163" s="23" t="s">
        <v>142</v>
      </c>
      <c r="D163" s="23" t="s">
        <v>33</v>
      </c>
      <c r="E163" s="23"/>
      <c r="F163" s="23"/>
      <c r="G163" s="24">
        <f>SUM(G166)</f>
        <v>120269.22</v>
      </c>
      <c r="H163" s="24">
        <f>SUM(H166)</f>
        <v>120269.22</v>
      </c>
      <c r="I163" s="25" t="s">
        <v>33</v>
      </c>
      <c r="J163" s="26">
        <v>0</v>
      </c>
    </row>
    <row r="164" spans="1:10" ht="27.75" customHeight="1">
      <c r="A164" s="21">
        <v>155</v>
      </c>
      <c r="B164" s="22" t="s">
        <v>92</v>
      </c>
      <c r="C164" s="23" t="s">
        <v>142</v>
      </c>
      <c r="D164" s="23" t="s">
        <v>93</v>
      </c>
      <c r="E164" s="23"/>
      <c r="F164" s="23"/>
      <c r="G164" s="24">
        <f>SUM(G166)</f>
        <v>120269.22</v>
      </c>
      <c r="H164" s="24">
        <f>SUM(H166)</f>
        <v>120269.22</v>
      </c>
      <c r="I164" s="25" t="s">
        <v>33</v>
      </c>
      <c r="J164" s="26">
        <v>0</v>
      </c>
    </row>
    <row r="165" spans="1:10" ht="12" customHeight="1">
      <c r="A165" s="21">
        <v>156</v>
      </c>
      <c r="B165" s="22" t="s">
        <v>143</v>
      </c>
      <c r="C165" s="23" t="s">
        <v>142</v>
      </c>
      <c r="D165" s="23" t="s">
        <v>93</v>
      </c>
      <c r="E165" s="23" t="s">
        <v>138</v>
      </c>
      <c r="F165" s="23" t="s">
        <v>42</v>
      </c>
      <c r="G165" s="24">
        <f>SUM(G166)</f>
        <v>120269.22</v>
      </c>
      <c r="H165" s="24">
        <f>SUM(H166)</f>
        <v>120269.22</v>
      </c>
      <c r="I165" s="25" t="s">
        <v>33</v>
      </c>
      <c r="J165" s="26">
        <v>0</v>
      </c>
    </row>
    <row r="166" spans="1:10">
      <c r="A166" s="14">
        <v>157</v>
      </c>
      <c r="B166" s="34" t="s">
        <v>144</v>
      </c>
      <c r="C166" s="30" t="s">
        <v>142</v>
      </c>
      <c r="D166" s="30" t="s">
        <v>93</v>
      </c>
      <c r="E166" s="30" t="s">
        <v>138</v>
      </c>
      <c r="F166" s="30" t="s">
        <v>51</v>
      </c>
      <c r="G166" s="31">
        <v>120269.22</v>
      </c>
      <c r="H166" s="31">
        <v>120269.22</v>
      </c>
      <c r="I166" s="45" t="s">
        <v>33</v>
      </c>
      <c r="J166" s="46">
        <v>0</v>
      </c>
    </row>
    <row r="167" spans="1:10" ht="29.25" customHeight="1">
      <c r="A167" s="21">
        <v>158</v>
      </c>
      <c r="B167" s="22" t="s">
        <v>36</v>
      </c>
      <c r="C167" s="23" t="s">
        <v>142</v>
      </c>
      <c r="D167" s="23" t="s">
        <v>37</v>
      </c>
      <c r="E167" s="23"/>
      <c r="F167" s="23"/>
      <c r="G167" s="24">
        <f>SUM(G170)</f>
        <v>85293.78</v>
      </c>
      <c r="H167" s="24">
        <f>SUM(H170)</f>
        <v>85293.78</v>
      </c>
      <c r="I167" s="25" t="s">
        <v>33</v>
      </c>
      <c r="J167" s="26">
        <v>0</v>
      </c>
    </row>
    <row r="168" spans="1:10" ht="21.75" customHeight="1">
      <c r="A168" s="21">
        <v>159</v>
      </c>
      <c r="B168" s="28" t="s">
        <v>38</v>
      </c>
      <c r="C168" s="23" t="s">
        <v>142</v>
      </c>
      <c r="D168" s="23" t="s">
        <v>39</v>
      </c>
      <c r="E168" s="23"/>
      <c r="F168" s="23"/>
      <c r="G168" s="24">
        <f>SUM(G170)</f>
        <v>85293.78</v>
      </c>
      <c r="H168" s="24">
        <f>SUM(H170)</f>
        <v>85293.78</v>
      </c>
      <c r="I168" s="25" t="s">
        <v>33</v>
      </c>
      <c r="J168" s="26">
        <v>0</v>
      </c>
    </row>
    <row r="169" spans="1:10">
      <c r="A169" s="14">
        <v>160</v>
      </c>
      <c r="B169" s="22" t="s">
        <v>143</v>
      </c>
      <c r="C169" s="23" t="s">
        <v>142</v>
      </c>
      <c r="D169" s="23" t="s">
        <v>39</v>
      </c>
      <c r="E169" s="23" t="s">
        <v>138</v>
      </c>
      <c r="F169" s="23" t="s">
        <v>42</v>
      </c>
      <c r="G169" s="24">
        <f>SUM(G170)</f>
        <v>85293.78</v>
      </c>
      <c r="H169" s="24">
        <f>SUM(H170)</f>
        <v>85293.78</v>
      </c>
      <c r="I169" s="25" t="s">
        <v>33</v>
      </c>
      <c r="J169" s="26">
        <v>0</v>
      </c>
    </row>
    <row r="170" spans="1:10">
      <c r="A170" s="21">
        <v>161</v>
      </c>
      <c r="B170" s="34" t="s">
        <v>144</v>
      </c>
      <c r="C170" s="30" t="s">
        <v>142</v>
      </c>
      <c r="D170" s="30" t="s">
        <v>39</v>
      </c>
      <c r="E170" s="30" t="s">
        <v>138</v>
      </c>
      <c r="F170" s="30" t="s">
        <v>51</v>
      </c>
      <c r="G170" s="31">
        <v>85293.78</v>
      </c>
      <c r="H170" s="31">
        <v>85293.78</v>
      </c>
      <c r="I170" s="45" t="s">
        <v>33</v>
      </c>
      <c r="J170" s="46">
        <v>0</v>
      </c>
    </row>
    <row r="171" spans="1:10" ht="15" customHeight="1">
      <c r="A171" s="21">
        <v>162</v>
      </c>
      <c r="B171" s="22" t="s">
        <v>145</v>
      </c>
      <c r="C171" s="23" t="s">
        <v>146</v>
      </c>
      <c r="D171" s="23"/>
      <c r="E171" s="23"/>
      <c r="F171" s="23"/>
      <c r="G171" s="24">
        <f>SUM(G176)</f>
        <v>8938</v>
      </c>
      <c r="H171" s="24">
        <f>SUM(H176)</f>
        <v>8938</v>
      </c>
      <c r="I171" s="25" t="s">
        <v>33</v>
      </c>
      <c r="J171" s="26">
        <v>0</v>
      </c>
    </row>
    <row r="172" spans="1:10" ht="45" customHeight="1">
      <c r="A172" s="14">
        <v>163</v>
      </c>
      <c r="B172" s="22" t="s">
        <v>147</v>
      </c>
      <c r="C172" s="23" t="s">
        <v>148</v>
      </c>
      <c r="D172" s="23"/>
      <c r="E172" s="23"/>
      <c r="F172" s="23"/>
      <c r="G172" s="24">
        <f>SUM(G176)</f>
        <v>8938</v>
      </c>
      <c r="H172" s="24">
        <f>SUM(H176)</f>
        <v>8938</v>
      </c>
      <c r="I172" s="25" t="s">
        <v>33</v>
      </c>
      <c r="J172" s="26">
        <v>0</v>
      </c>
    </row>
    <row r="173" spans="1:10" ht="33.75" customHeight="1">
      <c r="A173" s="21">
        <v>164</v>
      </c>
      <c r="B173" s="22" t="s">
        <v>36</v>
      </c>
      <c r="C173" s="23" t="s">
        <v>148</v>
      </c>
      <c r="D173" s="23" t="s">
        <v>37</v>
      </c>
      <c r="E173" s="23"/>
      <c r="F173" s="23"/>
      <c r="G173" s="24">
        <f>SUM(G176)</f>
        <v>8938</v>
      </c>
      <c r="H173" s="24">
        <f>SUM(H176)</f>
        <v>8938</v>
      </c>
      <c r="I173" s="25" t="s">
        <v>33</v>
      </c>
      <c r="J173" s="26">
        <v>0</v>
      </c>
    </row>
    <row r="174" spans="1:10" ht="30.75" customHeight="1">
      <c r="A174" s="21">
        <v>165</v>
      </c>
      <c r="B174" s="22" t="s">
        <v>38</v>
      </c>
      <c r="C174" s="23" t="s">
        <v>148</v>
      </c>
      <c r="D174" s="23" t="s">
        <v>39</v>
      </c>
      <c r="E174" s="23"/>
      <c r="F174" s="23"/>
      <c r="G174" s="24">
        <f>SUM(G176)</f>
        <v>8938</v>
      </c>
      <c r="H174" s="24">
        <f>SUM(H176)</f>
        <v>8938</v>
      </c>
      <c r="I174" s="25" t="s">
        <v>33</v>
      </c>
      <c r="J174" s="26">
        <v>0</v>
      </c>
    </row>
    <row r="175" spans="1:10">
      <c r="A175" s="14">
        <v>166</v>
      </c>
      <c r="B175" s="22" t="s">
        <v>122</v>
      </c>
      <c r="C175" s="23" t="s">
        <v>148</v>
      </c>
      <c r="D175" s="23" t="s">
        <v>39</v>
      </c>
      <c r="E175" s="23" t="s">
        <v>114</v>
      </c>
      <c r="F175" s="23" t="s">
        <v>42</v>
      </c>
      <c r="G175" s="24">
        <f>SUM(G176)</f>
        <v>8938</v>
      </c>
      <c r="H175" s="24">
        <f>SUM(H176)</f>
        <v>8938</v>
      </c>
      <c r="I175" s="25" t="s">
        <v>33</v>
      </c>
      <c r="J175" s="26">
        <v>0</v>
      </c>
    </row>
    <row r="176" spans="1:10" ht="50.25" customHeight="1">
      <c r="A176" s="21">
        <v>167</v>
      </c>
      <c r="B176" s="34" t="s">
        <v>131</v>
      </c>
      <c r="C176" s="39" t="s">
        <v>148</v>
      </c>
      <c r="D176" s="39" t="s">
        <v>39</v>
      </c>
      <c r="E176" s="39" t="s">
        <v>114</v>
      </c>
      <c r="F176" s="39" t="s">
        <v>64</v>
      </c>
      <c r="G176" s="31">
        <v>8938</v>
      </c>
      <c r="H176" s="31">
        <v>8938</v>
      </c>
      <c r="I176" s="32" t="s">
        <v>33</v>
      </c>
      <c r="J176" s="33">
        <v>100</v>
      </c>
    </row>
  </sheetData>
  <mergeCells count="13">
    <mergeCell ref="J8:J9"/>
    <mergeCell ref="F2:I2"/>
    <mergeCell ref="E3:I3"/>
    <mergeCell ref="F4:I4"/>
    <mergeCell ref="F1:I1"/>
    <mergeCell ref="I8:I9"/>
    <mergeCell ref="G8:G9"/>
    <mergeCell ref="H8:H9"/>
    <mergeCell ref="A5:I5"/>
    <mergeCell ref="A7:B7"/>
    <mergeCell ref="A8:A9"/>
    <mergeCell ref="B8:B9"/>
    <mergeCell ref="C8:F8"/>
  </mergeCells>
  <pageMargins left="0.25" right="0.25" top="0.75" bottom="0.75" header="0.30000001192092901" footer="0.30000001192092901"/>
  <pageSetup paperSize="9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2.75"/>
  <sheetData/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MyOffice-CoreFramework-Windows/29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расходов</vt:lpstr>
      <vt:lpstr>Лист1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жуковка</cp:lastModifiedBy>
  <dcterms:modified xsi:type="dcterms:W3CDTF">2024-07-09T02:37:04Z</dcterms:modified>
</cp:coreProperties>
</file>