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Бюджет 2024 проект\"/>
    </mc:Choice>
  </mc:AlternateContent>
  <bookViews>
    <workbookView xWindow="360" yWindow="270" windowWidth="14940" windowHeight="9150"/>
  </bookViews>
  <sheets>
    <sheet name="Роспись расходов" sheetId="1" r:id="rId1"/>
    <sheet name="Лист1" sheetId="2" r:id="rId2"/>
  </sheets>
  <definedNames>
    <definedName name="BFT_Print_Titles" localSheetId="0">'Роспись расходов'!$9:$11</definedName>
    <definedName name="LAST_CELL" localSheetId="0">'Роспись расходов'!$J$106</definedName>
  </definedNames>
  <calcPr calcId="152511"/>
</workbook>
</file>

<file path=xl/calcChain.xml><?xml version="1.0" encoding="utf-8"?>
<calcChain xmlns="http://schemas.openxmlformats.org/spreadsheetml/2006/main">
  <c r="G59" i="1" l="1"/>
  <c r="I68" i="1"/>
  <c r="H68" i="1"/>
  <c r="G68" i="1"/>
  <c r="I67" i="1"/>
  <c r="H67" i="1"/>
  <c r="G67" i="1"/>
  <c r="I66" i="1"/>
  <c r="H66" i="1"/>
  <c r="G66" i="1"/>
  <c r="I65" i="1"/>
  <c r="H65" i="1"/>
  <c r="G65" i="1"/>
  <c r="H75" i="1" l="1"/>
  <c r="I75" i="1"/>
  <c r="H14" i="1" l="1"/>
  <c r="I14" i="1"/>
  <c r="G14" i="1"/>
  <c r="H20" i="1"/>
  <c r="I20" i="1"/>
  <c r="G20" i="1"/>
  <c r="H23" i="1"/>
  <c r="I23" i="1"/>
  <c r="H22" i="1"/>
  <c r="I22" i="1"/>
  <c r="H21" i="1"/>
  <c r="I21" i="1"/>
  <c r="H30" i="1"/>
  <c r="I30" i="1"/>
  <c r="G30" i="1"/>
  <c r="H44" i="1"/>
  <c r="H43" i="1" s="1"/>
  <c r="I44" i="1"/>
  <c r="I43" i="1" s="1"/>
  <c r="G44" i="1"/>
  <c r="G43" i="1" s="1"/>
  <c r="H59" i="1"/>
  <c r="I59" i="1"/>
  <c r="H110" i="1"/>
  <c r="I110" i="1"/>
  <c r="H109" i="1"/>
  <c r="I109" i="1"/>
  <c r="H108" i="1"/>
  <c r="I108" i="1"/>
  <c r="H107" i="1"/>
  <c r="I107" i="1"/>
  <c r="H119" i="1"/>
  <c r="I119" i="1"/>
  <c r="H118" i="1"/>
  <c r="I118" i="1"/>
  <c r="H117" i="1"/>
  <c r="I117" i="1"/>
  <c r="H116" i="1"/>
  <c r="I116" i="1"/>
  <c r="G75" i="1" l="1"/>
  <c r="G23" i="1"/>
  <c r="G22" i="1"/>
  <c r="G21" i="1"/>
  <c r="G41" i="1" l="1"/>
  <c r="G37" i="1" s="1"/>
  <c r="H41" i="1"/>
  <c r="H37" i="1" s="1"/>
  <c r="I41" i="1"/>
  <c r="I37" i="1" s="1"/>
  <c r="I94" i="1" l="1"/>
  <c r="H94" i="1"/>
  <c r="G94" i="1"/>
  <c r="I101" i="1"/>
  <c r="H101" i="1"/>
  <c r="G101" i="1"/>
  <c r="I100" i="1"/>
  <c r="H100" i="1"/>
  <c r="G100" i="1"/>
  <c r="I99" i="1"/>
  <c r="H99" i="1"/>
  <c r="G99" i="1"/>
  <c r="G103" i="1"/>
  <c r="H103" i="1"/>
  <c r="I103" i="1"/>
  <c r="I31" i="1" l="1"/>
  <c r="H31" i="1"/>
  <c r="I46" i="1"/>
  <c r="I45" i="1"/>
  <c r="H46" i="1"/>
  <c r="H45" i="1"/>
  <c r="I35" i="1"/>
  <c r="I34" i="1" s="1"/>
  <c r="H35" i="1"/>
  <c r="H34" i="1" s="1"/>
  <c r="G35" i="1"/>
  <c r="G34" i="1" s="1"/>
  <c r="I33" i="1"/>
  <c r="H33" i="1"/>
  <c r="G33" i="1"/>
  <c r="G32" i="1" s="1"/>
  <c r="G31" i="1" s="1"/>
  <c r="I32" i="1"/>
  <c r="H32" i="1"/>
  <c r="I97" i="1" l="1"/>
  <c r="H97" i="1"/>
  <c r="G97" i="1"/>
  <c r="I96" i="1"/>
  <c r="H96" i="1"/>
  <c r="G96" i="1"/>
  <c r="I95" i="1"/>
  <c r="H95" i="1"/>
  <c r="G95" i="1"/>
  <c r="I105" i="1" l="1"/>
  <c r="I104" i="1"/>
  <c r="H105" i="1"/>
  <c r="H104" i="1"/>
  <c r="I81" i="1"/>
  <c r="H81" i="1"/>
  <c r="I84" i="1"/>
  <c r="I83" i="1"/>
  <c r="I82" i="1"/>
  <c r="H84" i="1"/>
  <c r="H83" i="1"/>
  <c r="H82" i="1"/>
  <c r="I88" i="1"/>
  <c r="I87" i="1"/>
  <c r="I86" i="1"/>
  <c r="H88" i="1"/>
  <c r="H87" i="1"/>
  <c r="H86" i="1"/>
  <c r="G88" i="1"/>
  <c r="G87" i="1"/>
  <c r="G86" i="1"/>
  <c r="G81" i="1"/>
  <c r="I47" i="1"/>
  <c r="H47" i="1"/>
  <c r="I51" i="1"/>
  <c r="I50" i="1"/>
  <c r="I49" i="1"/>
  <c r="H51" i="1"/>
  <c r="H50" i="1"/>
  <c r="H49" i="1"/>
  <c r="G51" i="1"/>
  <c r="G50" i="1"/>
  <c r="G49" i="1"/>
  <c r="H13" i="1" l="1"/>
  <c r="H12" i="1" s="1"/>
  <c r="I13" i="1"/>
  <c r="I12" i="1" s="1"/>
  <c r="G47" i="1"/>
  <c r="G13" i="1" s="1"/>
  <c r="G12" i="1" s="1"/>
  <c r="G46" i="1"/>
  <c r="G45" i="1"/>
  <c r="G84" i="1"/>
  <c r="G83" i="1"/>
  <c r="G82" i="1"/>
  <c r="G105" i="1"/>
  <c r="G104" i="1"/>
  <c r="H26" i="1"/>
  <c r="I40" i="1"/>
  <c r="I39" i="1"/>
  <c r="I38" i="1"/>
  <c r="H40" i="1"/>
  <c r="H39" i="1"/>
  <c r="H38" i="1"/>
  <c r="G40" i="1"/>
  <c r="G39" i="1"/>
  <c r="G38" i="1"/>
  <c r="I28" i="1"/>
  <c r="I27" i="1"/>
  <c r="I26" i="1"/>
  <c r="I25" i="1"/>
  <c r="H28" i="1"/>
  <c r="H25" i="1"/>
  <c r="G28" i="1"/>
  <c r="G27" i="1"/>
  <c r="G26" i="1"/>
  <c r="G25" i="1"/>
  <c r="I63" i="1"/>
  <c r="I62" i="1"/>
  <c r="I61" i="1"/>
  <c r="I60" i="1"/>
  <c r="H63" i="1"/>
  <c r="H62" i="1"/>
  <c r="H61" i="1"/>
  <c r="H60" i="1"/>
  <c r="G62" i="1"/>
  <c r="G61" i="1"/>
  <c r="G60" i="1"/>
  <c r="G63" i="1"/>
  <c r="I73" i="1"/>
  <c r="I72" i="1"/>
  <c r="I71" i="1"/>
  <c r="I70" i="1"/>
  <c r="H73" i="1"/>
  <c r="H72" i="1"/>
  <c r="H71" i="1"/>
  <c r="H70" i="1"/>
  <c r="G73" i="1"/>
  <c r="G72" i="1"/>
  <c r="G71" i="1"/>
  <c r="G70" i="1"/>
  <c r="I92" i="1"/>
  <c r="I91" i="1"/>
  <c r="I90" i="1"/>
  <c r="H92" i="1"/>
  <c r="H91" i="1"/>
  <c r="H90" i="1"/>
  <c r="G92" i="1"/>
  <c r="G91" i="1"/>
  <c r="G90" i="1"/>
  <c r="G119" i="1"/>
  <c r="G118" i="1"/>
  <c r="G117" i="1"/>
  <c r="G116" i="1"/>
  <c r="H129" i="1"/>
  <c r="G121" i="1"/>
  <c r="G122" i="1" s="1"/>
  <c r="H125" i="1"/>
  <c r="H124" i="1"/>
  <c r="H123" i="1"/>
  <c r="G125" i="1"/>
  <c r="G124" i="1"/>
  <c r="G123" i="1"/>
  <c r="G109" i="1" l="1"/>
  <c r="H27" i="1"/>
  <c r="G108" i="1"/>
  <c r="G107" i="1"/>
  <c r="G110" i="1"/>
  <c r="G129" i="1"/>
  <c r="G128" i="1"/>
  <c r="H128" i="1"/>
  <c r="G127" i="1"/>
  <c r="H127" i="1"/>
  <c r="H121" i="1"/>
  <c r="H122" i="1" l="1"/>
  <c r="I79" i="1"/>
  <c r="I78" i="1"/>
  <c r="I77" i="1"/>
  <c r="I76" i="1"/>
  <c r="H79" i="1"/>
  <c r="H78" i="1"/>
  <c r="H77" i="1"/>
  <c r="H76" i="1"/>
  <c r="G76" i="1"/>
  <c r="G77" i="1"/>
  <c r="G78" i="1"/>
  <c r="G79" i="1"/>
  <c r="I135" i="1" l="1"/>
  <c r="I134" i="1"/>
  <c r="I133" i="1"/>
  <c r="I132" i="1"/>
  <c r="I131" i="1"/>
  <c r="H135" i="1"/>
  <c r="H134" i="1"/>
  <c r="H133" i="1"/>
  <c r="H132" i="1"/>
  <c r="H131" i="1"/>
  <c r="G131" i="1"/>
  <c r="G132" i="1"/>
  <c r="G135" i="1"/>
  <c r="G134" i="1"/>
  <c r="G133" i="1"/>
  <c r="I18" i="1"/>
  <c r="I17" i="1"/>
  <c r="I16" i="1"/>
  <c r="I15" i="1"/>
  <c r="H18" i="1"/>
  <c r="H17" i="1"/>
  <c r="H16" i="1"/>
  <c r="H15" i="1"/>
  <c r="G15" i="1"/>
  <c r="G16" i="1"/>
  <c r="G17" i="1"/>
  <c r="G18" i="1"/>
</calcChain>
</file>

<file path=xl/sharedStrings.xml><?xml version="1.0" encoding="utf-8"?>
<sst xmlns="http://schemas.openxmlformats.org/spreadsheetml/2006/main" count="467" uniqueCount="136">
  <si>
    <t>руб.</t>
  </si>
  <si>
    <t>5</t>
  </si>
  <si>
    <t>№ п/п</t>
  </si>
  <si>
    <t>Наименование показателя</t>
  </si>
  <si>
    <t>2</t>
  </si>
  <si>
    <t>КБК</t>
  </si>
  <si>
    <t>7</t>
  </si>
  <si>
    <t>8</t>
  </si>
  <si>
    <t>9</t>
  </si>
  <si>
    <t>10</t>
  </si>
  <si>
    <t>3</t>
  </si>
  <si>
    <t>4</t>
  </si>
  <si>
    <t>Раздел</t>
  </si>
  <si>
    <t>Подраздел</t>
  </si>
  <si>
    <t>6</t>
  </si>
  <si>
    <t>ВСЕГО:</t>
  </si>
  <si>
    <t>0100000000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</si>
  <si>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</si>
  <si>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</si>
  <si>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</si>
  <si>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</si>
  <si>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</si>
  <si>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09</t>
  </si>
  <si>
    <t>ЗДРАВООХРАНЕНИЕ</t>
  </si>
  <si>
    <t>11</t>
  </si>
  <si>
    <t>12</t>
  </si>
  <si>
    <t>13</t>
  </si>
  <si>
    <t>0110092550</t>
  </si>
  <si>
    <t>05</t>
  </si>
  <si>
    <t>03</t>
  </si>
  <si>
    <t>0110092560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</si>
  <si>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</si>
  <si>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</si>
  <si>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</si>
  <si>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</si>
  <si>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0120000000</t>
  </si>
  <si>
    <t>04</t>
  </si>
  <si>
    <t>НАЦИОНАЛЬНАЯ ЭКОНОМИКА</t>
  </si>
  <si>
    <t>Дорожное хозяйство (дорожные фонды)</t>
  </si>
  <si>
    <t>0120092510</t>
  </si>
  <si>
    <t>Дорожный фонд (акцизы)</t>
  </si>
  <si>
    <t>0130092520</t>
  </si>
  <si>
    <t>Другие вопросы в области национальной экономики</t>
  </si>
  <si>
    <t>0140092550</t>
  </si>
  <si>
    <t>НАЦИОНАЛЬНАЯ БЕЗОПАСНОСТЬ И ПРАВООХРАНИТЕЛЬНАЯ ДЕЯТЕЛЬНОСТЬ</t>
  </si>
  <si>
    <t>Обеспечение пожарной безопасности</t>
  </si>
  <si>
    <t>0150092540</t>
  </si>
  <si>
    <t>0200000000</t>
  </si>
  <si>
    <t>0200092810</t>
  </si>
  <si>
    <t>500</t>
  </si>
  <si>
    <t>Межбюджетные трансферты</t>
  </si>
  <si>
    <t>540</t>
  </si>
  <si>
    <t>Иные межбюджетные трансферты</t>
  </si>
  <si>
    <t>08</t>
  </si>
  <si>
    <t>КУЛЬТУРА, КИНЕМАТОГРАФИЯ</t>
  </si>
  <si>
    <t>01</t>
  </si>
  <si>
    <t>Культура</t>
  </si>
  <si>
    <t>0200092820</t>
  </si>
  <si>
    <t>07</t>
  </si>
  <si>
    <t>8100092800</t>
  </si>
  <si>
    <t>Резервный фонд</t>
  </si>
  <si>
    <t>800</t>
  </si>
  <si>
    <t>Иные бюджетные ассигнования</t>
  </si>
  <si>
    <t>870</t>
  </si>
  <si>
    <t>Резервные средства</t>
  </si>
  <si>
    <t>ОБЩЕГОСУДАРСТВЕННЫЕ ВОПРОСЫ</t>
  </si>
  <si>
    <t>Резервные фонды</t>
  </si>
  <si>
    <t>8100092810</t>
  </si>
  <si>
    <t>Другие общегосударственные вопросы</t>
  </si>
  <si>
    <t>850</t>
  </si>
  <si>
    <t>Уплата налогов, сборов и иных платежей</t>
  </si>
  <si>
    <t>8110095000</t>
  </si>
  <si>
    <t>Аппарат управления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</si>
  <si>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</si>
  <si>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8110095020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</si>
  <si>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</si>
  <si>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</si>
  <si>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8110095030</t>
  </si>
  <si>
    <t>Глава муниципального образования</t>
  </si>
  <si>
    <t>02</t>
  </si>
  <si>
    <t>Функционирование высшего должностного лица субъекта Российской  Федерации и муниципального образования</t>
  </si>
  <si>
    <t>9100000000</t>
  </si>
  <si>
    <t>Непрограммные расходы отдельных органов исполнительной власти</t>
  </si>
  <si>
    <t>9170051180</t>
  </si>
  <si>
    <t>НАЦИОНАЛЬНАЯ ОБОРОНА</t>
  </si>
  <si>
    <t>Мобилизационная и вневойсковая подготовка</t>
  </si>
  <si>
    <t>9200000000</t>
  </si>
  <si>
    <t>Непрограммные расходы органов судебной власти</t>
  </si>
  <si>
    <t>9210075140</t>
  </si>
  <si>
    <t>сельского Совета депутатов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</si>
  <si>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</si>
  <si>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</si>
  <si>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</si>
  <si>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 Жуковский сельсовет"</t>
  </si>
  <si>
    <t>Условно утвержденные расходы</t>
  </si>
  <si>
    <t>Закупка товаров, работ и услуг для обеспечения государственных (муниципальных) нужд (освещение)</t>
  </si>
  <si>
    <t>Непрограммные мероприятия</t>
  </si>
  <si>
    <t xml:space="preserve">Благоустройство 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</si>
  <si>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</si>
  <si>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</si>
  <si>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</si>
  <si>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8100000000</t>
  </si>
  <si>
    <t>Софинансирование бюджетам муниципальных образований на организацию и проведение акарицидных обработок мест массового отдыха населения</t>
  </si>
  <si>
    <t>Осуществление работ по благоустройству территории муниципального образавания</t>
  </si>
  <si>
    <t>Благоустройство</t>
  </si>
  <si>
    <t>Расходы на содержание автомобильных дорог общего пользования</t>
  </si>
  <si>
    <t>Энергосбережение и повышение энергетической эффективности на территории Жуковского сельсовета</t>
  </si>
  <si>
    <t>0140000000</t>
  </si>
  <si>
    <t>Обеспечение первичных мер пожарной безопасности</t>
  </si>
  <si>
    <t>01300000000</t>
  </si>
  <si>
    <t>0150000000</t>
  </si>
  <si>
    <t>Осуществление профилактики терроризма и эктремизма</t>
  </si>
  <si>
    <t>Осуществление передаваемых полномочий в области культуры</t>
  </si>
  <si>
    <t>Осуществление передаваемых полномочий в области физической культуры и спорта</t>
  </si>
  <si>
    <t>ОБРАЗОВАНИЕ</t>
  </si>
  <si>
    <t>Молодежная политика</t>
  </si>
  <si>
    <t>Подпрограмма «Энергосбережение и повышение энергетической эффективности на территории Жуковского сельсовета»</t>
  </si>
  <si>
    <t>Осуществление первичного воинского учета,где отсутствубт военные комиссариты</t>
  </si>
  <si>
    <t>Расходы на выполнение государственных полномочий по созданию и обеспечению деятельности административных комиссий</t>
  </si>
  <si>
    <t>Приложение 6</t>
  </si>
  <si>
    <t>Сумма                                    на 2024 год</t>
  </si>
  <si>
    <t>Сумма                                    на 2025 год</t>
  </si>
  <si>
    <t>01100S5550</t>
  </si>
  <si>
    <t>Муниципальная программа «Улучшение качества жизни населения муниципального образования Жуковский сельсовет"</t>
  </si>
  <si>
    <t>00</t>
  </si>
  <si>
    <t>1</t>
  </si>
  <si>
    <t xml:space="preserve">от 00.00.2023 №00-00Р </t>
  </si>
  <si>
    <t>Распределение бюджетных ассигнований по целевым статьям (муниципальным программам Жуковского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сельсовета на 2024 год и плановый период 2025-2026 годов</t>
  </si>
  <si>
    <t>Сумма                                    на 2026 год</t>
  </si>
  <si>
    <t>0200092830</t>
  </si>
  <si>
    <t>Муниципальная программа «Переданные полномочия в области культуры, физической культуры, школьного и массового спорта,тепло-, центрального водоснабжения, водоотведения, контроля за подготовкой к отопительному сезону»</t>
  </si>
  <si>
    <t>Осуществление передаваемых полномочий в области тепло-, центрального водоснабжения, водоотведения, контроля за подготовкой к отопительному сезону</t>
  </si>
  <si>
    <t>Другие вопросы в области жилищно-коммунального хозяйства</t>
  </si>
  <si>
    <t>ЖИЛИЩНО-КОММУНАЛЬНОЕ ХОЗЯЙСТВО</t>
  </si>
  <si>
    <t>14</t>
  </si>
  <si>
    <t>Другие вопросы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</si>
</sst>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7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</font>
    <font>
      <sz val="8"/>
      <name val="Arial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wrapText="1"/>
    </xf>
    <xf numFmtId="4" fontId="1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164" fontId="6" fillId="0" borderId="0" xfId="0" applyNumberFormat="1" applyFont="1" applyBorder="1" applyAlignment="1" applyProtection="1">
      <alignment vertical="center" wrapText="1"/>
    </xf>
    <xf numFmtId="0" fontId="9" fillId="0" borderId="0" xfId="0" applyFont="1"/>
    <xf numFmtId="49" fontId="8" fillId="2" borderId="4" xfId="0" applyNumberFormat="1" applyFont="1" applyFill="1" applyBorder="1" applyAlignment="1" applyProtection="1">
      <alignment horizontal="center" vertical="top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8" fillId="2" borderId="4" xfId="0" applyNumberFormat="1" applyFont="1" applyFill="1" applyBorder="1" applyAlignment="1" applyProtection="1">
      <alignment horizontal="left" vertical="top" wrapText="1"/>
    </xf>
    <xf numFmtId="4" fontId="12" fillId="2" borderId="4" xfId="0" applyNumberFormat="1" applyFont="1" applyFill="1" applyBorder="1" applyAlignment="1" applyProtection="1">
      <alignment horizontal="right" vertical="top" wrapText="1"/>
    </xf>
    <xf numFmtId="49" fontId="12" fillId="2" borderId="4" xfId="0" applyNumberFormat="1" applyFont="1" applyFill="1" applyBorder="1" applyAlignment="1" applyProtection="1">
      <alignment horizontal="left" vertical="top" wrapText="1"/>
    </xf>
    <xf numFmtId="4" fontId="8" fillId="2" borderId="4" xfId="0" applyNumberFormat="1" applyFont="1" applyFill="1" applyBorder="1" applyAlignment="1" applyProtection="1">
      <alignment horizontal="right" vertical="top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49" fontId="7" fillId="2" borderId="8" xfId="0" applyNumberFormat="1" applyFont="1" applyFill="1" applyBorder="1" applyAlignment="1" applyProtection="1">
      <alignment horizontal="center" vertical="top" wrapText="1"/>
    </xf>
    <xf numFmtId="4" fontId="13" fillId="2" borderId="4" xfId="0" applyNumberFormat="1" applyFont="1" applyFill="1" applyBorder="1" applyAlignment="1" applyProtection="1">
      <alignment horizontal="right" vertical="top" wrapText="1"/>
    </xf>
    <xf numFmtId="4" fontId="7" fillId="2" borderId="8" xfId="0" applyNumberFormat="1" applyFont="1" applyFill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0" fontId="0" fillId="3" borderId="0" xfId="0" applyFill="1"/>
    <xf numFmtId="0" fontId="0" fillId="2" borderId="0" xfId="0" applyFill="1"/>
    <xf numFmtId="49" fontId="15" fillId="0" borderId="8" xfId="0" applyNumberFormat="1" applyFont="1" applyBorder="1" applyAlignment="1" applyProtection="1">
      <alignment horizontal="left" vertical="top" wrapText="1"/>
    </xf>
    <xf numFmtId="49" fontId="14" fillId="2" borderId="4" xfId="0" applyNumberFormat="1" applyFont="1" applyFill="1" applyBorder="1" applyAlignment="1" applyProtection="1">
      <alignment horizontal="left" vertical="top" wrapText="1"/>
    </xf>
    <xf numFmtId="49" fontId="15" fillId="2" borderId="8" xfId="0" applyNumberFormat="1" applyFont="1" applyFill="1" applyBorder="1" applyAlignment="1" applyProtection="1">
      <alignment horizontal="left" vertical="top" wrapText="1"/>
    </xf>
    <xf numFmtId="4" fontId="13" fillId="0" borderId="4" xfId="0" applyNumberFormat="1" applyFont="1" applyBorder="1" applyAlignment="1" applyProtection="1">
      <alignment horizontal="right" vertical="top" wrapText="1"/>
    </xf>
    <xf numFmtId="4" fontId="7" fillId="0" borderId="4" xfId="0" applyNumberFormat="1" applyFont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left" vertical="top" wrapText="1"/>
    </xf>
    <xf numFmtId="49" fontId="1" fillId="2" borderId="4" xfId="0" applyNumberFormat="1" applyFont="1" applyFill="1" applyBorder="1" applyAlignment="1" applyProtection="1">
      <alignment horizontal="left" vertical="top" wrapText="1"/>
    </xf>
    <xf numFmtId="0" fontId="16" fillId="0" borderId="0" xfId="0" applyFont="1"/>
    <xf numFmtId="0" fontId="16" fillId="0" borderId="0" xfId="0" applyFont="1" applyAlignment="1">
      <alignment horizontal="right"/>
    </xf>
    <xf numFmtId="49" fontId="8" fillId="0" borderId="4" xfId="0" applyNumberFormat="1" applyFont="1" applyFill="1" applyBorder="1" applyAlignment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8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1" fillId="0" borderId="4" xfId="0" applyNumberFormat="1" applyFont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164" fontId="6" fillId="0" borderId="0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" fontId="0" fillId="0" borderId="0" xfId="0" applyNumberFormat="1"/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51"/>
  <sheetViews>
    <sheetView tabSelected="1" topLeftCell="A2" workbookViewId="0">
      <selection activeCell="M15" sqref="M15"/>
    </sheetView>
  </sheetViews>
  <sheetFormatPr defaultRowHeight="12.75" customHeight="1" x14ac:dyDescent="0.2"/>
  <cols>
    <col min="1" max="1" width="5.140625" customWidth="1"/>
    <col min="2" max="2" width="46.140625" customWidth="1"/>
    <col min="3" max="3" width="14.28515625" customWidth="1"/>
    <col min="4" max="4" width="7.140625" customWidth="1"/>
    <col min="5" max="5" width="4.7109375" customWidth="1"/>
    <col min="6" max="6" width="5" customWidth="1"/>
    <col min="7" max="7" width="12.5703125" customWidth="1"/>
    <col min="8" max="8" width="13.28515625" customWidth="1"/>
    <col min="9" max="9" width="13.42578125" customWidth="1"/>
    <col min="10" max="10" width="15.42578125" customWidth="1"/>
  </cols>
  <sheetData>
    <row r="1" spans="1:10" ht="12.75" customHeight="1" x14ac:dyDescent="0.2">
      <c r="A1" s="12"/>
      <c r="B1" s="13"/>
      <c r="C1" s="1"/>
      <c r="D1" s="1"/>
      <c r="E1" s="14"/>
      <c r="F1" s="49" t="s">
        <v>119</v>
      </c>
      <c r="G1" s="49"/>
      <c r="H1" s="49"/>
      <c r="I1" s="49"/>
    </row>
    <row r="2" spans="1:10" ht="12.75" customHeight="1" x14ac:dyDescent="0.2">
      <c r="A2" s="2"/>
      <c r="B2" s="15"/>
      <c r="C2" s="3"/>
      <c r="D2" s="3"/>
      <c r="E2" s="16"/>
      <c r="F2" s="50" t="s">
        <v>92</v>
      </c>
      <c r="G2" s="50"/>
      <c r="H2" s="50"/>
      <c r="I2" s="50"/>
    </row>
    <row r="3" spans="1:10" ht="12.75" customHeight="1" x14ac:dyDescent="0.2">
      <c r="A3" s="2"/>
      <c r="B3" s="15"/>
      <c r="C3" s="3"/>
      <c r="D3" s="3"/>
      <c r="E3" s="51" t="s">
        <v>89</v>
      </c>
      <c r="F3" s="51"/>
      <c r="G3" s="51"/>
      <c r="H3" s="51"/>
      <c r="I3" s="51"/>
    </row>
    <row r="4" spans="1:10" ht="12.75" customHeight="1" x14ac:dyDescent="0.2">
      <c r="A4" s="2"/>
      <c r="B4" s="15"/>
      <c r="C4" s="3"/>
      <c r="D4" s="3"/>
      <c r="E4" s="17"/>
      <c r="F4" s="51" t="s">
        <v>126</v>
      </c>
      <c r="G4" s="51"/>
      <c r="H4" s="51"/>
      <c r="I4" s="51"/>
    </row>
    <row r="6" spans="1:10" ht="58.5" customHeight="1" x14ac:dyDescent="0.2">
      <c r="A6" s="52" t="s">
        <v>127</v>
      </c>
      <c r="B6" s="52"/>
      <c r="C6" s="52"/>
      <c r="D6" s="52"/>
      <c r="E6" s="52"/>
      <c r="F6" s="52"/>
      <c r="G6" s="52"/>
      <c r="H6" s="52"/>
      <c r="I6" s="52"/>
      <c r="J6" s="18"/>
    </row>
    <row r="7" spans="1:10" ht="12.75" hidden="1" customHeight="1" x14ac:dyDescent="0.2"/>
    <row r="8" spans="1:10" ht="13.5" customHeight="1" x14ac:dyDescent="0.2">
      <c r="A8" s="53"/>
      <c r="B8" s="53"/>
      <c r="C8" s="4"/>
      <c r="I8" s="17" t="s">
        <v>0</v>
      </c>
    </row>
    <row r="9" spans="1:10" ht="12.75" customHeight="1" x14ac:dyDescent="0.2">
      <c r="A9" s="54" t="s">
        <v>2</v>
      </c>
      <c r="B9" s="54" t="s">
        <v>3</v>
      </c>
      <c r="C9" s="56" t="s">
        <v>5</v>
      </c>
      <c r="D9" s="57"/>
      <c r="E9" s="57"/>
      <c r="F9" s="58"/>
      <c r="G9" s="47" t="s">
        <v>120</v>
      </c>
      <c r="H9" s="47" t="s">
        <v>121</v>
      </c>
      <c r="I9" s="47" t="s">
        <v>128</v>
      </c>
      <c r="J9" s="7"/>
    </row>
    <row r="10" spans="1:10" ht="21.4" customHeight="1" x14ac:dyDescent="0.2">
      <c r="A10" s="55"/>
      <c r="B10" s="55"/>
      <c r="C10" s="6" t="s">
        <v>90</v>
      </c>
      <c r="D10" s="6" t="s">
        <v>91</v>
      </c>
      <c r="E10" s="6" t="s">
        <v>12</v>
      </c>
      <c r="F10" s="6" t="s">
        <v>13</v>
      </c>
      <c r="G10" s="48"/>
      <c r="H10" s="48"/>
      <c r="I10" s="48"/>
      <c r="J10" s="7"/>
    </row>
    <row r="11" spans="1:10" x14ac:dyDescent="0.2">
      <c r="A11" s="21" t="s">
        <v>125</v>
      </c>
      <c r="B11" s="5" t="s">
        <v>4</v>
      </c>
      <c r="C11" s="5" t="s">
        <v>10</v>
      </c>
      <c r="D11" s="5" t="s">
        <v>11</v>
      </c>
      <c r="E11" s="5" t="s">
        <v>1</v>
      </c>
      <c r="F11" s="5" t="s">
        <v>14</v>
      </c>
      <c r="G11" s="5" t="s">
        <v>6</v>
      </c>
      <c r="H11" s="5" t="s">
        <v>7</v>
      </c>
      <c r="I11" s="5" t="s">
        <v>8</v>
      </c>
      <c r="J11" s="7"/>
    </row>
    <row r="12" spans="1:10" x14ac:dyDescent="0.2">
      <c r="A12" s="42">
        <v>1</v>
      </c>
      <c r="B12" s="9" t="s">
        <v>15</v>
      </c>
      <c r="C12" s="8"/>
      <c r="D12" s="8"/>
      <c r="E12" s="8"/>
      <c r="F12" s="10"/>
      <c r="G12" s="11">
        <f>SUM(G13+G59+G75+G137)</f>
        <v>26545740</v>
      </c>
      <c r="H12" s="11">
        <f>SUM(H13+H59+H75+H137)</f>
        <v>21396260</v>
      </c>
      <c r="I12" s="11">
        <f>SUM(I13+I59+I75+I137)</f>
        <v>19862680</v>
      </c>
    </row>
    <row r="13" spans="1:10" ht="31.5" x14ac:dyDescent="0.2">
      <c r="A13" s="43">
        <v>2</v>
      </c>
      <c r="B13" s="22" t="s">
        <v>123</v>
      </c>
      <c r="C13" s="20" t="s">
        <v>16</v>
      </c>
      <c r="D13" s="20"/>
      <c r="E13" s="20"/>
      <c r="F13" s="20"/>
      <c r="G13" s="23">
        <f>SUM(G14+G30+G37+G43+G53)</f>
        <v>13345350.129999999</v>
      </c>
      <c r="H13" s="23">
        <f>SUM(H14+H30+H37+H43+H53)</f>
        <v>10168143.289999999</v>
      </c>
      <c r="I13" s="23">
        <f>SUM(I14+I30+I37+I43+I53)</f>
        <v>8741656.4499999993</v>
      </c>
      <c r="J13" s="59"/>
    </row>
    <row r="14" spans="1:10" ht="24" customHeight="1" x14ac:dyDescent="0.2">
      <c r="A14" s="43">
        <v>3</v>
      </c>
      <c r="B14" s="24" t="s">
        <v>93</v>
      </c>
      <c r="C14" s="20" t="s">
        <v>17</v>
      </c>
      <c r="D14" s="20"/>
      <c r="E14" s="20"/>
      <c r="F14" s="20"/>
      <c r="G14" s="23">
        <f>SUM(G19+G24+G29)</f>
        <v>8212843.5999999996</v>
      </c>
      <c r="H14" s="23">
        <f t="shared" ref="H14:I14" si="0">SUM(H19+H24+H29)</f>
        <v>6279234.9900000002</v>
      </c>
      <c r="I14" s="23">
        <f t="shared" si="0"/>
        <v>4844748.1499999994</v>
      </c>
      <c r="J14" s="59"/>
    </row>
    <row r="15" spans="1:10" ht="42" x14ac:dyDescent="0.2">
      <c r="A15" s="42">
        <v>4</v>
      </c>
      <c r="B15" s="36" t="s">
        <v>102</v>
      </c>
      <c r="C15" s="20" t="s">
        <v>122</v>
      </c>
      <c r="D15" s="20"/>
      <c r="E15" s="20"/>
      <c r="F15" s="20"/>
      <c r="G15" s="25">
        <f>SUM(G19)</f>
        <v>3607.83</v>
      </c>
      <c r="H15" s="25">
        <f>SUM(H19)</f>
        <v>3607.83</v>
      </c>
      <c r="I15" s="25">
        <f>SUM(I19)</f>
        <v>3607.83</v>
      </c>
    </row>
    <row r="16" spans="1:10" ht="21" x14ac:dyDescent="0.2">
      <c r="A16" s="43">
        <v>5</v>
      </c>
      <c r="B16" s="22" t="s">
        <v>19</v>
      </c>
      <c r="C16" s="20" t="s">
        <v>122</v>
      </c>
      <c r="D16" s="20" t="s">
        <v>18</v>
      </c>
      <c r="E16" s="20"/>
      <c r="F16" s="20"/>
      <c r="G16" s="25">
        <f>SUM(G19)</f>
        <v>3607.83</v>
      </c>
      <c r="H16" s="25">
        <f>SUM(H19)</f>
        <v>3607.83</v>
      </c>
      <c r="I16" s="25">
        <f>SUM(I19)</f>
        <v>3607.83</v>
      </c>
    </row>
    <row r="17" spans="1:10" ht="23.25" customHeight="1" x14ac:dyDescent="0.2">
      <c r="A17" s="43">
        <v>6</v>
      </c>
      <c r="B17" s="22" t="s">
        <v>21</v>
      </c>
      <c r="C17" s="20" t="s">
        <v>122</v>
      </c>
      <c r="D17" s="20" t="s">
        <v>20</v>
      </c>
      <c r="E17" s="20"/>
      <c r="F17" s="20"/>
      <c r="G17" s="25">
        <f>SUM(G19)</f>
        <v>3607.83</v>
      </c>
      <c r="H17" s="25">
        <f>SUM(H19)</f>
        <v>3607.83</v>
      </c>
      <c r="I17" s="25">
        <f>SUM(I19)</f>
        <v>3607.83</v>
      </c>
    </row>
    <row r="18" spans="1:10" x14ac:dyDescent="0.2">
      <c r="A18" s="42">
        <v>7</v>
      </c>
      <c r="B18" s="22" t="s">
        <v>23</v>
      </c>
      <c r="C18" s="20" t="s">
        <v>122</v>
      </c>
      <c r="D18" s="20" t="s">
        <v>20</v>
      </c>
      <c r="E18" s="20" t="s">
        <v>22</v>
      </c>
      <c r="F18" s="20" t="s">
        <v>124</v>
      </c>
      <c r="G18" s="25">
        <f>SUM(G19)</f>
        <v>3607.83</v>
      </c>
      <c r="H18" s="25">
        <f>SUM(H19)</f>
        <v>3607.83</v>
      </c>
      <c r="I18" s="25">
        <f>SUM(I19)</f>
        <v>3607.83</v>
      </c>
    </row>
    <row r="19" spans="1:10" ht="24.75" customHeight="1" x14ac:dyDescent="0.2">
      <c r="A19" s="43">
        <v>8</v>
      </c>
      <c r="B19" s="40" t="s">
        <v>21</v>
      </c>
      <c r="C19" s="30" t="s">
        <v>122</v>
      </c>
      <c r="D19" s="27" t="s">
        <v>20</v>
      </c>
      <c r="E19" s="27" t="s">
        <v>22</v>
      </c>
      <c r="F19" s="27" t="s">
        <v>22</v>
      </c>
      <c r="G19" s="38">
        <v>3607.83</v>
      </c>
      <c r="H19" s="38">
        <v>3607.83</v>
      </c>
      <c r="I19" s="38">
        <v>3607.83</v>
      </c>
    </row>
    <row r="20" spans="1:10" ht="21" x14ac:dyDescent="0.2">
      <c r="A20" s="43">
        <v>9</v>
      </c>
      <c r="B20" s="36" t="s">
        <v>103</v>
      </c>
      <c r="C20" s="20" t="s">
        <v>27</v>
      </c>
      <c r="D20" s="20"/>
      <c r="E20" s="20"/>
      <c r="F20" s="20"/>
      <c r="G20" s="23">
        <f>SUM(G24+G29)</f>
        <v>8209235.7699999996</v>
      </c>
      <c r="H20" s="23">
        <f t="shared" ref="H20:I20" si="1">SUM(H24+H29)</f>
        <v>6275627.1600000001</v>
      </c>
      <c r="I20" s="23">
        <f t="shared" si="1"/>
        <v>4841140.32</v>
      </c>
    </row>
    <row r="21" spans="1:10" ht="25.5" customHeight="1" x14ac:dyDescent="0.2">
      <c r="A21" s="42">
        <v>10</v>
      </c>
      <c r="B21" s="24" t="s">
        <v>95</v>
      </c>
      <c r="C21" s="20" t="s">
        <v>27</v>
      </c>
      <c r="D21" s="20" t="s">
        <v>18</v>
      </c>
      <c r="E21" s="20"/>
      <c r="F21" s="20"/>
      <c r="G21" s="23">
        <f>SUM(G24)</f>
        <v>900000</v>
      </c>
      <c r="H21" s="23">
        <f t="shared" ref="H21:I21" si="2">SUM(H24)</f>
        <v>900000</v>
      </c>
      <c r="I21" s="23">
        <f t="shared" si="2"/>
        <v>900000</v>
      </c>
    </row>
    <row r="22" spans="1:10" ht="22.5" x14ac:dyDescent="0.2">
      <c r="A22" s="43">
        <v>11</v>
      </c>
      <c r="B22" s="40" t="s">
        <v>21</v>
      </c>
      <c r="C22" s="20" t="s">
        <v>27</v>
      </c>
      <c r="D22" s="20" t="s">
        <v>20</v>
      </c>
      <c r="E22" s="20"/>
      <c r="F22" s="20"/>
      <c r="G22" s="23">
        <f>SUM(G24)</f>
        <v>900000</v>
      </c>
      <c r="H22" s="23">
        <f t="shared" ref="H22:I22" si="3">SUM(H24)</f>
        <v>900000</v>
      </c>
      <c r="I22" s="23">
        <f t="shared" si="3"/>
        <v>900000</v>
      </c>
    </row>
    <row r="23" spans="1:10" x14ac:dyDescent="0.2">
      <c r="A23" s="43">
        <v>12</v>
      </c>
      <c r="B23" s="36" t="s">
        <v>104</v>
      </c>
      <c r="C23" s="20" t="s">
        <v>27</v>
      </c>
      <c r="D23" s="20" t="s">
        <v>20</v>
      </c>
      <c r="E23" s="20" t="s">
        <v>28</v>
      </c>
      <c r="F23" s="20" t="s">
        <v>124</v>
      </c>
      <c r="G23" s="23">
        <f>SUM(G24)</f>
        <v>900000</v>
      </c>
      <c r="H23" s="23">
        <f t="shared" ref="H23:I23" si="4">SUM(H24)</f>
        <v>900000</v>
      </c>
      <c r="I23" s="23">
        <f t="shared" si="4"/>
        <v>900000</v>
      </c>
    </row>
    <row r="24" spans="1:10" x14ac:dyDescent="0.2">
      <c r="A24" s="42">
        <v>13</v>
      </c>
      <c r="B24" s="37" t="s">
        <v>104</v>
      </c>
      <c r="C24" s="27" t="s">
        <v>27</v>
      </c>
      <c r="D24" s="27" t="s">
        <v>20</v>
      </c>
      <c r="E24" s="27" t="s">
        <v>28</v>
      </c>
      <c r="F24" s="27" t="s">
        <v>29</v>
      </c>
      <c r="G24" s="38">
        <v>900000</v>
      </c>
      <c r="H24" s="38">
        <v>900000</v>
      </c>
      <c r="I24" s="38">
        <v>900000</v>
      </c>
    </row>
    <row r="25" spans="1:10" ht="21" x14ac:dyDescent="0.2">
      <c r="A25" s="43">
        <v>14</v>
      </c>
      <c r="B25" s="36" t="s">
        <v>103</v>
      </c>
      <c r="C25" s="20" t="s">
        <v>30</v>
      </c>
      <c r="D25" s="20"/>
      <c r="E25" s="20"/>
      <c r="F25" s="20"/>
      <c r="G25" s="25">
        <f>SUM(G29)</f>
        <v>7309235.7699999996</v>
      </c>
      <c r="H25" s="25">
        <f>SUM(H29)</f>
        <v>5375627.1600000001</v>
      </c>
      <c r="I25" s="25">
        <f>SUM(I29)</f>
        <v>3941140.32</v>
      </c>
    </row>
    <row r="26" spans="1:10" ht="21" x14ac:dyDescent="0.2">
      <c r="A26" s="43">
        <v>15</v>
      </c>
      <c r="B26" s="22" t="s">
        <v>19</v>
      </c>
      <c r="C26" s="20" t="s">
        <v>30</v>
      </c>
      <c r="D26" s="20" t="s">
        <v>18</v>
      </c>
      <c r="E26" s="20"/>
      <c r="F26" s="20"/>
      <c r="G26" s="25">
        <f>SUM(G29)</f>
        <v>7309235.7699999996</v>
      </c>
      <c r="H26" s="25">
        <f>SUM(H29)</f>
        <v>5375627.1600000001</v>
      </c>
      <c r="I26" s="25">
        <f>SUM(I29)</f>
        <v>3941140.32</v>
      </c>
    </row>
    <row r="27" spans="1:10" ht="22.5" x14ac:dyDescent="0.2">
      <c r="A27" s="42">
        <v>16</v>
      </c>
      <c r="B27" s="40" t="s">
        <v>21</v>
      </c>
      <c r="C27" s="20" t="s">
        <v>30</v>
      </c>
      <c r="D27" s="20" t="s">
        <v>20</v>
      </c>
      <c r="E27" s="20"/>
      <c r="F27" s="20"/>
      <c r="G27" s="25">
        <f>SUM(G29)</f>
        <v>7309235.7699999996</v>
      </c>
      <c r="H27" s="25">
        <f>SUM(H29)</f>
        <v>5375627.1600000001</v>
      </c>
      <c r="I27" s="25">
        <f>SUM(I29)</f>
        <v>3941140.32</v>
      </c>
    </row>
    <row r="28" spans="1:10" x14ac:dyDescent="0.2">
      <c r="A28" s="43">
        <v>17</v>
      </c>
      <c r="B28" s="36" t="s">
        <v>104</v>
      </c>
      <c r="C28" s="20" t="s">
        <v>30</v>
      </c>
      <c r="D28" s="20" t="s">
        <v>20</v>
      </c>
      <c r="E28" s="20" t="s">
        <v>28</v>
      </c>
      <c r="F28" s="20" t="s">
        <v>124</v>
      </c>
      <c r="G28" s="25">
        <f>SUM(G29)</f>
        <v>7309235.7699999996</v>
      </c>
      <c r="H28" s="25">
        <f>SUM(H29)</f>
        <v>5375627.1600000001</v>
      </c>
      <c r="I28" s="25">
        <f>SUM(I29)</f>
        <v>3941140.32</v>
      </c>
    </row>
    <row r="29" spans="1:10" x14ac:dyDescent="0.2">
      <c r="A29" s="43">
        <v>18</v>
      </c>
      <c r="B29" s="26" t="s">
        <v>97</v>
      </c>
      <c r="C29" s="27" t="s">
        <v>30</v>
      </c>
      <c r="D29" s="27" t="s">
        <v>20</v>
      </c>
      <c r="E29" s="27" t="s">
        <v>28</v>
      </c>
      <c r="F29" s="27" t="s">
        <v>29</v>
      </c>
      <c r="G29" s="38">
        <v>7309235.7699999996</v>
      </c>
      <c r="H29" s="38">
        <v>5375627.1600000001</v>
      </c>
      <c r="I29" s="38">
        <v>3941140.32</v>
      </c>
    </row>
    <row r="30" spans="1:10" ht="42" x14ac:dyDescent="0.2">
      <c r="A30" s="42">
        <v>19</v>
      </c>
      <c r="B30" s="22" t="s">
        <v>98</v>
      </c>
      <c r="C30" s="20" t="s">
        <v>35</v>
      </c>
      <c r="D30" s="20"/>
      <c r="E30" s="20"/>
      <c r="F30" s="20"/>
      <c r="G30" s="23">
        <f>SUM(G36)</f>
        <v>1759798.23</v>
      </c>
      <c r="H30" s="23">
        <f t="shared" ref="H30:I30" si="5">SUM(H36)</f>
        <v>782200</v>
      </c>
      <c r="I30" s="23">
        <f t="shared" si="5"/>
        <v>790200</v>
      </c>
      <c r="J30" s="59"/>
    </row>
    <row r="31" spans="1:10" ht="21" x14ac:dyDescent="0.2">
      <c r="A31" s="43">
        <v>20</v>
      </c>
      <c r="B31" s="36" t="s">
        <v>105</v>
      </c>
      <c r="C31" s="20" t="s">
        <v>39</v>
      </c>
      <c r="D31" s="20"/>
      <c r="E31" s="20"/>
      <c r="F31" s="20"/>
      <c r="G31" s="23">
        <f>SUM(G32)</f>
        <v>1759798.23</v>
      </c>
      <c r="H31" s="23">
        <f>SUM(H36)</f>
        <v>782200</v>
      </c>
      <c r="I31" s="23">
        <f>SUM(I36)</f>
        <v>790200</v>
      </c>
    </row>
    <row r="32" spans="1:10" x14ac:dyDescent="0.2">
      <c r="A32" s="43">
        <v>21</v>
      </c>
      <c r="B32" s="22" t="s">
        <v>40</v>
      </c>
      <c r="C32" s="20" t="s">
        <v>39</v>
      </c>
      <c r="D32" s="20"/>
      <c r="E32" s="20"/>
      <c r="F32" s="20"/>
      <c r="G32" s="25">
        <f>SUM(G33)</f>
        <v>1759798.23</v>
      </c>
      <c r="H32" s="25">
        <f>SUM(H36)</f>
        <v>782200</v>
      </c>
      <c r="I32" s="25">
        <f>SUM(I36)</f>
        <v>790200</v>
      </c>
    </row>
    <row r="33" spans="1:10" ht="21" x14ac:dyDescent="0.2">
      <c r="A33" s="42">
        <v>22</v>
      </c>
      <c r="B33" s="22" t="s">
        <v>19</v>
      </c>
      <c r="C33" s="20" t="s">
        <v>39</v>
      </c>
      <c r="D33" s="20" t="s">
        <v>18</v>
      </c>
      <c r="E33" s="20"/>
      <c r="F33" s="20"/>
      <c r="G33" s="25">
        <f>SUM(G36)</f>
        <v>1759798.23</v>
      </c>
      <c r="H33" s="25">
        <f>SUM(H36)</f>
        <v>782200</v>
      </c>
      <c r="I33" s="25">
        <f>SUM(I36)</f>
        <v>790200</v>
      </c>
    </row>
    <row r="34" spans="1:10" ht="22.5" x14ac:dyDescent="0.2">
      <c r="A34" s="43">
        <v>23</v>
      </c>
      <c r="B34" s="40" t="s">
        <v>21</v>
      </c>
      <c r="C34" s="20" t="s">
        <v>39</v>
      </c>
      <c r="D34" s="20" t="s">
        <v>20</v>
      </c>
      <c r="E34" s="20"/>
      <c r="F34" s="20"/>
      <c r="G34" s="25">
        <f t="shared" ref="G34:I35" si="6">SUM(G35)</f>
        <v>1759798.23</v>
      </c>
      <c r="H34" s="25">
        <f t="shared" si="6"/>
        <v>782200</v>
      </c>
      <c r="I34" s="25">
        <f t="shared" si="6"/>
        <v>790200</v>
      </c>
    </row>
    <row r="35" spans="1:10" x14ac:dyDescent="0.2">
      <c r="A35" s="43">
        <v>24</v>
      </c>
      <c r="B35" s="36" t="s">
        <v>37</v>
      </c>
      <c r="C35" s="20" t="s">
        <v>39</v>
      </c>
      <c r="D35" s="20" t="s">
        <v>20</v>
      </c>
      <c r="E35" s="20" t="s">
        <v>36</v>
      </c>
      <c r="F35" s="20" t="s">
        <v>124</v>
      </c>
      <c r="G35" s="25">
        <f t="shared" si="6"/>
        <v>1759798.23</v>
      </c>
      <c r="H35" s="25">
        <f t="shared" si="6"/>
        <v>782200</v>
      </c>
      <c r="I35" s="25">
        <f t="shared" si="6"/>
        <v>790200</v>
      </c>
    </row>
    <row r="36" spans="1:10" x14ac:dyDescent="0.2">
      <c r="A36" s="42">
        <v>25</v>
      </c>
      <c r="B36" s="26" t="s">
        <v>38</v>
      </c>
      <c r="C36" s="27" t="s">
        <v>39</v>
      </c>
      <c r="D36" s="27" t="s">
        <v>20</v>
      </c>
      <c r="E36" s="27" t="s">
        <v>36</v>
      </c>
      <c r="F36" s="27" t="s">
        <v>22</v>
      </c>
      <c r="G36" s="38">
        <v>1759798.23</v>
      </c>
      <c r="H36" s="38">
        <v>782200</v>
      </c>
      <c r="I36" s="38">
        <v>790200</v>
      </c>
    </row>
    <row r="37" spans="1:10" ht="31.5" x14ac:dyDescent="0.2">
      <c r="A37" s="43">
        <v>26</v>
      </c>
      <c r="B37" s="22" t="s">
        <v>116</v>
      </c>
      <c r="C37" s="20" t="s">
        <v>109</v>
      </c>
      <c r="D37" s="20"/>
      <c r="E37" s="20"/>
      <c r="F37" s="20"/>
      <c r="G37" s="23">
        <f t="shared" ref="G37:I38" si="7">SUM(G41)</f>
        <v>416000</v>
      </c>
      <c r="H37" s="23">
        <f t="shared" si="7"/>
        <v>150000</v>
      </c>
      <c r="I37" s="23">
        <f t="shared" si="7"/>
        <v>150000</v>
      </c>
    </row>
    <row r="38" spans="1:10" ht="31.5" x14ac:dyDescent="0.2">
      <c r="A38" s="43">
        <v>27</v>
      </c>
      <c r="B38" s="22" t="s">
        <v>106</v>
      </c>
      <c r="C38" s="20" t="s">
        <v>41</v>
      </c>
      <c r="D38" s="20"/>
      <c r="E38" s="20"/>
      <c r="F38" s="20"/>
      <c r="G38" s="23">
        <f t="shared" si="7"/>
        <v>416000</v>
      </c>
      <c r="H38" s="23">
        <f t="shared" si="7"/>
        <v>150000</v>
      </c>
      <c r="I38" s="23">
        <f t="shared" si="7"/>
        <v>150000</v>
      </c>
    </row>
    <row r="39" spans="1:10" ht="21" x14ac:dyDescent="0.2">
      <c r="A39" s="42">
        <v>28</v>
      </c>
      <c r="B39" s="22" t="s">
        <v>19</v>
      </c>
      <c r="C39" s="20" t="s">
        <v>41</v>
      </c>
      <c r="D39" s="20" t="s">
        <v>18</v>
      </c>
      <c r="E39" s="20"/>
      <c r="F39" s="20"/>
      <c r="G39" s="25">
        <f>SUM(G42)</f>
        <v>416000</v>
      </c>
      <c r="H39" s="25">
        <f>SUM(H42)</f>
        <v>150000</v>
      </c>
      <c r="I39" s="25">
        <f>SUM(I42)</f>
        <v>150000</v>
      </c>
    </row>
    <row r="40" spans="1:10" ht="22.5" x14ac:dyDescent="0.2">
      <c r="A40" s="43">
        <v>29</v>
      </c>
      <c r="B40" s="40" t="s">
        <v>21</v>
      </c>
      <c r="C40" s="20" t="s">
        <v>41</v>
      </c>
      <c r="D40" s="20" t="s">
        <v>20</v>
      </c>
      <c r="E40" s="20"/>
      <c r="F40" s="20"/>
      <c r="G40" s="25">
        <f>SUM(G42)</f>
        <v>416000</v>
      </c>
      <c r="H40" s="25">
        <f>SUM(H42)</f>
        <v>150000</v>
      </c>
      <c r="I40" s="25">
        <f>SUM(I42)</f>
        <v>150000</v>
      </c>
    </row>
    <row r="41" spans="1:10" x14ac:dyDescent="0.2">
      <c r="A41" s="43">
        <v>30</v>
      </c>
      <c r="B41" s="22" t="s">
        <v>37</v>
      </c>
      <c r="C41" s="20" t="s">
        <v>41</v>
      </c>
      <c r="D41" s="20" t="s">
        <v>20</v>
      </c>
      <c r="E41" s="20" t="s">
        <v>36</v>
      </c>
      <c r="F41" s="20" t="s">
        <v>124</v>
      </c>
      <c r="G41" s="25">
        <f>SUM(G42)</f>
        <v>416000</v>
      </c>
      <c r="H41" s="25">
        <f>SUM(H42)</f>
        <v>150000</v>
      </c>
      <c r="I41" s="25">
        <f>SUM(I42)</f>
        <v>150000</v>
      </c>
    </row>
    <row r="42" spans="1:10" x14ac:dyDescent="0.2">
      <c r="A42" s="42">
        <v>31</v>
      </c>
      <c r="B42" s="26" t="s">
        <v>42</v>
      </c>
      <c r="C42" s="27" t="s">
        <v>41</v>
      </c>
      <c r="D42" s="27" t="s">
        <v>20</v>
      </c>
      <c r="E42" s="27" t="s">
        <v>36</v>
      </c>
      <c r="F42" s="27" t="s">
        <v>25</v>
      </c>
      <c r="G42" s="29">
        <v>416000</v>
      </c>
      <c r="H42" s="29">
        <v>150000</v>
      </c>
      <c r="I42" s="29">
        <v>150000</v>
      </c>
    </row>
    <row r="43" spans="1:10" ht="33" customHeight="1" x14ac:dyDescent="0.2">
      <c r="A43" s="43">
        <v>32</v>
      </c>
      <c r="B43" s="22" t="s">
        <v>99</v>
      </c>
      <c r="C43" s="20" t="s">
        <v>107</v>
      </c>
      <c r="D43" s="20"/>
      <c r="E43" s="20"/>
      <c r="F43" s="20"/>
      <c r="G43" s="23">
        <f>SUM(G44)</f>
        <v>2891708.3</v>
      </c>
      <c r="H43" s="23">
        <f t="shared" ref="H43:I43" si="8">SUM(H44)</f>
        <v>2891708.3</v>
      </c>
      <c r="I43" s="23">
        <f t="shared" si="8"/>
        <v>2891708.3</v>
      </c>
      <c r="J43" s="59"/>
    </row>
    <row r="44" spans="1:10" ht="15.75" customHeight="1" x14ac:dyDescent="0.2">
      <c r="A44" s="43">
        <v>33</v>
      </c>
      <c r="B44" s="22" t="s">
        <v>108</v>
      </c>
      <c r="C44" s="20" t="s">
        <v>43</v>
      </c>
      <c r="D44" s="20"/>
      <c r="E44" s="20"/>
      <c r="F44" s="20"/>
      <c r="G44" s="23">
        <f>SUM(G48+G52)</f>
        <v>2891708.3</v>
      </c>
      <c r="H44" s="23">
        <f t="shared" ref="H44:I44" si="9">SUM(H48+H52)</f>
        <v>2891708.3</v>
      </c>
      <c r="I44" s="23">
        <f t="shared" si="9"/>
        <v>2891708.3</v>
      </c>
    </row>
    <row r="45" spans="1:10" ht="52.5" x14ac:dyDescent="0.2">
      <c r="A45" s="42">
        <v>34</v>
      </c>
      <c r="B45" s="22" t="s">
        <v>32</v>
      </c>
      <c r="C45" s="20" t="s">
        <v>43</v>
      </c>
      <c r="D45" s="20" t="s">
        <v>31</v>
      </c>
      <c r="E45" s="20"/>
      <c r="F45" s="20"/>
      <c r="G45" s="23">
        <f>SUM(G48)</f>
        <v>2461856.19</v>
      </c>
      <c r="H45" s="25">
        <f>SUM(H48)</f>
        <v>2461856.19</v>
      </c>
      <c r="I45" s="25">
        <f>SUM(I48)</f>
        <v>2461856.19</v>
      </c>
    </row>
    <row r="46" spans="1:10" ht="21" x14ac:dyDescent="0.2">
      <c r="A46" s="43">
        <v>35</v>
      </c>
      <c r="B46" s="22" t="s">
        <v>34</v>
      </c>
      <c r="C46" s="20" t="s">
        <v>43</v>
      </c>
      <c r="D46" s="20" t="s">
        <v>33</v>
      </c>
      <c r="E46" s="20"/>
      <c r="F46" s="20"/>
      <c r="G46" s="23">
        <f>SUM(G48)</f>
        <v>2461856.19</v>
      </c>
      <c r="H46" s="25">
        <f>SUM(H48)</f>
        <v>2461856.19</v>
      </c>
      <c r="I46" s="25">
        <f>SUM(I48)</f>
        <v>2461856.19</v>
      </c>
    </row>
    <row r="47" spans="1:10" ht="21" x14ac:dyDescent="0.2">
      <c r="A47" s="43">
        <v>36</v>
      </c>
      <c r="B47" s="22" t="s">
        <v>44</v>
      </c>
      <c r="C47" s="20" t="s">
        <v>43</v>
      </c>
      <c r="D47" s="20" t="s">
        <v>33</v>
      </c>
      <c r="E47" s="20" t="s">
        <v>29</v>
      </c>
      <c r="F47" s="20" t="s">
        <v>124</v>
      </c>
      <c r="G47" s="23">
        <f>SUM(G48)</f>
        <v>2461856.19</v>
      </c>
      <c r="H47" s="23">
        <f>SUM(H48)</f>
        <v>2461856.19</v>
      </c>
      <c r="I47" s="23">
        <f>SUM(I48)</f>
        <v>2461856.19</v>
      </c>
    </row>
    <row r="48" spans="1:10" x14ac:dyDescent="0.2">
      <c r="A48" s="42">
        <v>37</v>
      </c>
      <c r="B48" s="26" t="s">
        <v>45</v>
      </c>
      <c r="C48" s="27" t="s">
        <v>43</v>
      </c>
      <c r="D48" s="27" t="s">
        <v>33</v>
      </c>
      <c r="E48" s="27" t="s">
        <v>29</v>
      </c>
      <c r="F48" s="27" t="s">
        <v>9</v>
      </c>
      <c r="G48" s="38">
        <v>2461856.19</v>
      </c>
      <c r="H48" s="38">
        <v>2461856.19</v>
      </c>
      <c r="I48" s="38">
        <v>2461856.19</v>
      </c>
    </row>
    <row r="49" spans="1:10" ht="21" x14ac:dyDescent="0.2">
      <c r="A49" s="43">
        <v>38</v>
      </c>
      <c r="B49" s="22" t="s">
        <v>19</v>
      </c>
      <c r="C49" s="20" t="s">
        <v>43</v>
      </c>
      <c r="D49" s="20" t="s">
        <v>18</v>
      </c>
      <c r="E49" s="20"/>
      <c r="F49" s="20"/>
      <c r="G49" s="25">
        <f>SUM(G52)</f>
        <v>429852.11</v>
      </c>
      <c r="H49" s="25">
        <f>SUM(H52)</f>
        <v>429852.11</v>
      </c>
      <c r="I49" s="25">
        <f>SUM(I52)</f>
        <v>429852.11</v>
      </c>
    </row>
    <row r="50" spans="1:10" ht="22.5" x14ac:dyDescent="0.2">
      <c r="A50" s="43">
        <v>39</v>
      </c>
      <c r="B50" s="40" t="s">
        <v>21</v>
      </c>
      <c r="C50" s="20" t="s">
        <v>43</v>
      </c>
      <c r="D50" s="20" t="s">
        <v>20</v>
      </c>
      <c r="E50" s="20"/>
      <c r="F50" s="20"/>
      <c r="G50" s="25">
        <f>SUM(G52)</f>
        <v>429852.11</v>
      </c>
      <c r="H50" s="25">
        <f>SUM(H52)</f>
        <v>429852.11</v>
      </c>
      <c r="I50" s="25">
        <f>SUM(I52)</f>
        <v>429852.11</v>
      </c>
      <c r="J50" s="19"/>
    </row>
    <row r="51" spans="1:10" ht="21" x14ac:dyDescent="0.2">
      <c r="A51" s="42">
        <v>40</v>
      </c>
      <c r="B51" s="22" t="s">
        <v>44</v>
      </c>
      <c r="C51" s="20" t="s">
        <v>43</v>
      </c>
      <c r="D51" s="20" t="s">
        <v>20</v>
      </c>
      <c r="E51" s="20" t="s">
        <v>29</v>
      </c>
      <c r="F51" s="20" t="s">
        <v>124</v>
      </c>
      <c r="G51" s="25">
        <f>SUM(G52)</f>
        <v>429852.11</v>
      </c>
      <c r="H51" s="25">
        <f>SUM(H52)</f>
        <v>429852.11</v>
      </c>
      <c r="I51" s="25">
        <f>SUM(I52)</f>
        <v>429852.11</v>
      </c>
    </row>
    <row r="52" spans="1:10" x14ac:dyDescent="0.2">
      <c r="A52" s="43">
        <v>41</v>
      </c>
      <c r="B52" s="26" t="s">
        <v>45</v>
      </c>
      <c r="C52" s="27" t="s">
        <v>43</v>
      </c>
      <c r="D52" s="27" t="s">
        <v>20</v>
      </c>
      <c r="E52" s="27" t="s">
        <v>29</v>
      </c>
      <c r="F52" s="27" t="s">
        <v>9</v>
      </c>
      <c r="G52" s="38">
        <v>429852.11</v>
      </c>
      <c r="H52" s="38">
        <v>429852.11</v>
      </c>
      <c r="I52" s="38">
        <v>429852.11</v>
      </c>
    </row>
    <row r="53" spans="1:10" ht="21" x14ac:dyDescent="0.2">
      <c r="A53" s="43">
        <v>42</v>
      </c>
      <c r="B53" s="22" t="s">
        <v>100</v>
      </c>
      <c r="C53" s="20" t="s">
        <v>110</v>
      </c>
      <c r="D53" s="20"/>
      <c r="E53" s="20"/>
      <c r="F53" s="20"/>
      <c r="G53" s="23">
        <v>65000</v>
      </c>
      <c r="H53" s="23">
        <v>65000</v>
      </c>
      <c r="I53" s="23">
        <v>65000</v>
      </c>
    </row>
    <row r="54" spans="1:10" ht="21" x14ac:dyDescent="0.2">
      <c r="A54" s="42">
        <v>43</v>
      </c>
      <c r="B54" s="22" t="s">
        <v>111</v>
      </c>
      <c r="C54" s="20" t="s">
        <v>46</v>
      </c>
      <c r="D54" s="20"/>
      <c r="E54" s="20"/>
      <c r="F54" s="20"/>
      <c r="G54" s="23">
        <v>65000</v>
      </c>
      <c r="H54" s="23">
        <v>65000</v>
      </c>
      <c r="I54" s="23">
        <v>65000</v>
      </c>
    </row>
    <row r="55" spans="1:10" ht="26.25" customHeight="1" x14ac:dyDescent="0.2">
      <c r="A55" s="43">
        <v>44</v>
      </c>
      <c r="B55" s="22" t="s">
        <v>19</v>
      </c>
      <c r="C55" s="20" t="s">
        <v>46</v>
      </c>
      <c r="D55" s="20" t="s">
        <v>18</v>
      </c>
      <c r="E55" s="20"/>
      <c r="F55" s="20"/>
      <c r="G55" s="25">
        <v>65000</v>
      </c>
      <c r="H55" s="25">
        <v>65000</v>
      </c>
      <c r="I55" s="25">
        <v>65000</v>
      </c>
    </row>
    <row r="56" spans="1:10" ht="22.5" x14ac:dyDescent="0.2">
      <c r="A56" s="43">
        <v>45</v>
      </c>
      <c r="B56" s="40" t="s">
        <v>21</v>
      </c>
      <c r="C56" s="20" t="s">
        <v>46</v>
      </c>
      <c r="D56" s="20" t="s">
        <v>20</v>
      </c>
      <c r="E56" s="20"/>
      <c r="F56" s="20"/>
      <c r="G56" s="25">
        <v>65000</v>
      </c>
      <c r="H56" s="25">
        <v>65000</v>
      </c>
      <c r="I56" s="25">
        <v>65000</v>
      </c>
    </row>
    <row r="57" spans="1:10" ht="25.5" customHeight="1" x14ac:dyDescent="0.2">
      <c r="A57" s="42">
        <v>46</v>
      </c>
      <c r="B57" s="22" t="s">
        <v>44</v>
      </c>
      <c r="C57" s="20" t="s">
        <v>46</v>
      </c>
      <c r="D57" s="20" t="s">
        <v>20</v>
      </c>
      <c r="E57" s="20" t="s">
        <v>29</v>
      </c>
      <c r="F57" s="20" t="s">
        <v>124</v>
      </c>
      <c r="G57" s="25">
        <v>65000</v>
      </c>
      <c r="H57" s="25">
        <v>65000</v>
      </c>
      <c r="I57" s="25">
        <v>65000</v>
      </c>
    </row>
    <row r="58" spans="1:10" ht="22.5" x14ac:dyDescent="0.2">
      <c r="A58" s="43">
        <v>47</v>
      </c>
      <c r="B58" s="40" t="s">
        <v>135</v>
      </c>
      <c r="C58" s="27" t="s">
        <v>46</v>
      </c>
      <c r="D58" s="27" t="s">
        <v>20</v>
      </c>
      <c r="E58" s="27" t="s">
        <v>29</v>
      </c>
      <c r="F58" s="27" t="s">
        <v>134</v>
      </c>
      <c r="G58" s="29">
        <v>65000</v>
      </c>
      <c r="H58" s="29">
        <v>65000</v>
      </c>
      <c r="I58" s="29">
        <v>65000</v>
      </c>
    </row>
    <row r="59" spans="1:10" ht="55.5" customHeight="1" x14ac:dyDescent="0.2">
      <c r="A59" s="43">
        <v>48</v>
      </c>
      <c r="B59" s="22" t="s">
        <v>130</v>
      </c>
      <c r="C59" s="20" t="s">
        <v>47</v>
      </c>
      <c r="D59" s="20"/>
      <c r="E59" s="20"/>
      <c r="F59" s="20"/>
      <c r="G59" s="23">
        <f>SUM(G64+G69+G74)</f>
        <v>1652091.4</v>
      </c>
      <c r="H59" s="23">
        <f>SUM(H64+H74)</f>
        <v>0</v>
      </c>
      <c r="I59" s="23">
        <f>SUM(I64+I74)</f>
        <v>0</v>
      </c>
    </row>
    <row r="60" spans="1:10" ht="21" x14ac:dyDescent="0.2">
      <c r="A60" s="42">
        <v>49</v>
      </c>
      <c r="B60" s="36" t="s">
        <v>112</v>
      </c>
      <c r="C60" s="20" t="s">
        <v>48</v>
      </c>
      <c r="D60" s="20"/>
      <c r="E60" s="20"/>
      <c r="F60" s="20"/>
      <c r="G60" s="25">
        <f>SUM(G64)</f>
        <v>1327294.3799999999</v>
      </c>
      <c r="H60" s="25">
        <f>SUM(H64)</f>
        <v>0</v>
      </c>
      <c r="I60" s="25">
        <f>SUM(I64)</f>
        <v>0</v>
      </c>
    </row>
    <row r="61" spans="1:10" x14ac:dyDescent="0.2">
      <c r="A61" s="43">
        <v>50</v>
      </c>
      <c r="B61" s="22" t="s">
        <v>50</v>
      </c>
      <c r="C61" s="20" t="s">
        <v>48</v>
      </c>
      <c r="D61" s="20" t="s">
        <v>49</v>
      </c>
      <c r="E61" s="20"/>
      <c r="F61" s="20"/>
      <c r="G61" s="25">
        <f>SUM(G64)</f>
        <v>1327294.3799999999</v>
      </c>
      <c r="H61" s="25">
        <f>SUM(H64)</f>
        <v>0</v>
      </c>
      <c r="I61" s="25">
        <f>SUM(I64)</f>
        <v>0</v>
      </c>
    </row>
    <row r="62" spans="1:10" x14ac:dyDescent="0.2">
      <c r="A62" s="43">
        <v>51</v>
      </c>
      <c r="B62" s="22" t="s">
        <v>52</v>
      </c>
      <c r="C62" s="20" t="s">
        <v>48</v>
      </c>
      <c r="D62" s="20" t="s">
        <v>51</v>
      </c>
      <c r="E62" s="20"/>
      <c r="F62" s="20"/>
      <c r="G62" s="25">
        <f>SUM(G64)</f>
        <v>1327294.3799999999</v>
      </c>
      <c r="H62" s="25">
        <f>SUM(H64)</f>
        <v>0</v>
      </c>
      <c r="I62" s="25">
        <f>SUM(I64)</f>
        <v>0</v>
      </c>
    </row>
    <row r="63" spans="1:10" x14ac:dyDescent="0.2">
      <c r="A63" s="42">
        <v>52</v>
      </c>
      <c r="B63" s="22" t="s">
        <v>54</v>
      </c>
      <c r="C63" s="20" t="s">
        <v>48</v>
      </c>
      <c r="D63" s="20" t="s">
        <v>51</v>
      </c>
      <c r="E63" s="20" t="s">
        <v>53</v>
      </c>
      <c r="F63" s="20" t="s">
        <v>124</v>
      </c>
      <c r="G63" s="25">
        <f>SUM(G64)</f>
        <v>1327294.3799999999</v>
      </c>
      <c r="H63" s="25">
        <f>SUM(H64)</f>
        <v>0</v>
      </c>
      <c r="I63" s="25">
        <f>SUM(I64)</f>
        <v>0</v>
      </c>
    </row>
    <row r="64" spans="1:10" x14ac:dyDescent="0.2">
      <c r="A64" s="43">
        <v>53</v>
      </c>
      <c r="B64" s="26" t="s">
        <v>56</v>
      </c>
      <c r="C64" s="27" t="s">
        <v>48</v>
      </c>
      <c r="D64" s="27" t="s">
        <v>51</v>
      </c>
      <c r="E64" s="27" t="s">
        <v>53</v>
      </c>
      <c r="F64" s="27" t="s">
        <v>55</v>
      </c>
      <c r="G64" s="38">
        <v>1327294.3799999999</v>
      </c>
      <c r="H64" s="38">
        <v>0</v>
      </c>
      <c r="I64" s="28">
        <v>0</v>
      </c>
    </row>
    <row r="65" spans="1:55" ht="24.75" customHeight="1" x14ac:dyDescent="0.2">
      <c r="A65" s="43">
        <v>54</v>
      </c>
      <c r="B65" s="36" t="s">
        <v>113</v>
      </c>
      <c r="C65" s="20" t="s">
        <v>57</v>
      </c>
      <c r="D65" s="20"/>
      <c r="E65" s="20"/>
      <c r="F65" s="20"/>
      <c r="G65" s="25">
        <f>SUM(G69)</f>
        <v>224797.02</v>
      </c>
      <c r="H65" s="25">
        <f>SUM(H69)</f>
        <v>0</v>
      </c>
      <c r="I65" s="25">
        <f>SUM(I69)</f>
        <v>0</v>
      </c>
    </row>
    <row r="66" spans="1:55" x14ac:dyDescent="0.2">
      <c r="A66" s="42">
        <v>55</v>
      </c>
      <c r="B66" s="22" t="s">
        <v>50</v>
      </c>
      <c r="C66" s="20" t="s">
        <v>57</v>
      </c>
      <c r="D66" s="20" t="s">
        <v>49</v>
      </c>
      <c r="E66" s="20"/>
      <c r="F66" s="20"/>
      <c r="G66" s="25">
        <f>SUM(G69)</f>
        <v>224797.02</v>
      </c>
      <c r="H66" s="25">
        <f>SUM(H69)</f>
        <v>0</v>
      </c>
      <c r="I66" s="25">
        <f>SUM(I69)</f>
        <v>0</v>
      </c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</row>
    <row r="67" spans="1:55" s="33" customFormat="1" x14ac:dyDescent="0.2">
      <c r="A67" s="43">
        <v>56</v>
      </c>
      <c r="B67" s="22" t="s">
        <v>52</v>
      </c>
      <c r="C67" s="20" t="s">
        <v>57</v>
      </c>
      <c r="D67" s="20" t="s">
        <v>51</v>
      </c>
      <c r="E67" s="20"/>
      <c r="F67" s="20"/>
      <c r="G67" s="25">
        <f>SUM(G69)</f>
        <v>224797.02</v>
      </c>
      <c r="H67" s="25">
        <f>SUM(H69)</f>
        <v>0</v>
      </c>
      <c r="I67" s="25">
        <f>SUM(I69)</f>
        <v>0</v>
      </c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</row>
    <row r="68" spans="1:55" x14ac:dyDescent="0.2">
      <c r="A68" s="43">
        <v>57</v>
      </c>
      <c r="B68" s="36" t="s">
        <v>114</v>
      </c>
      <c r="C68" s="20" t="s">
        <v>57</v>
      </c>
      <c r="D68" s="20" t="s">
        <v>51</v>
      </c>
      <c r="E68" s="20" t="s">
        <v>58</v>
      </c>
      <c r="F68" s="20" t="s">
        <v>124</v>
      </c>
      <c r="G68" s="25">
        <f>SUM(G69)</f>
        <v>224797.02</v>
      </c>
      <c r="H68" s="25">
        <f>SUM(H69)</f>
        <v>0</v>
      </c>
      <c r="I68" s="25">
        <f>SUM(I69)</f>
        <v>0</v>
      </c>
    </row>
    <row r="69" spans="1:55" x14ac:dyDescent="0.2">
      <c r="A69" s="42">
        <v>58</v>
      </c>
      <c r="B69" s="35" t="s">
        <v>115</v>
      </c>
      <c r="C69" s="27" t="s">
        <v>57</v>
      </c>
      <c r="D69" s="27" t="s">
        <v>51</v>
      </c>
      <c r="E69" s="27" t="s">
        <v>58</v>
      </c>
      <c r="F69" s="27" t="s">
        <v>58</v>
      </c>
      <c r="G69" s="38">
        <v>224797.02</v>
      </c>
      <c r="H69" s="38">
        <v>0</v>
      </c>
      <c r="I69" s="28">
        <v>0</v>
      </c>
    </row>
    <row r="70" spans="1:55" ht="42" x14ac:dyDescent="0.2">
      <c r="A70" s="43">
        <v>59</v>
      </c>
      <c r="B70" s="44" t="s">
        <v>131</v>
      </c>
      <c r="C70" s="20" t="s">
        <v>129</v>
      </c>
      <c r="D70" s="20"/>
      <c r="E70" s="20"/>
      <c r="F70" s="20"/>
      <c r="G70" s="25">
        <f>SUM(G74)</f>
        <v>100000</v>
      </c>
      <c r="H70" s="25">
        <f>SUM(H74)</f>
        <v>0</v>
      </c>
      <c r="I70" s="25">
        <f>SUM(I74)</f>
        <v>0</v>
      </c>
    </row>
    <row r="71" spans="1:55" x14ac:dyDescent="0.2">
      <c r="A71" s="43">
        <v>60</v>
      </c>
      <c r="B71" s="22" t="s">
        <v>50</v>
      </c>
      <c r="C71" s="20" t="s">
        <v>129</v>
      </c>
      <c r="D71" s="20" t="s">
        <v>49</v>
      </c>
      <c r="E71" s="20"/>
      <c r="F71" s="20"/>
      <c r="G71" s="25">
        <f>SUM(G74)</f>
        <v>100000</v>
      </c>
      <c r="H71" s="25">
        <f>SUM(H74)</f>
        <v>0</v>
      </c>
      <c r="I71" s="25">
        <f>SUM(I74)</f>
        <v>0</v>
      </c>
    </row>
    <row r="72" spans="1:55" x14ac:dyDescent="0.2">
      <c r="A72" s="42">
        <v>61</v>
      </c>
      <c r="B72" s="22" t="s">
        <v>52</v>
      </c>
      <c r="C72" s="20" t="s">
        <v>129</v>
      </c>
      <c r="D72" s="20" t="s">
        <v>51</v>
      </c>
      <c r="E72" s="20"/>
      <c r="F72" s="20"/>
      <c r="G72" s="25">
        <f>SUM(G74)</f>
        <v>100000</v>
      </c>
      <c r="H72" s="25">
        <f>SUM(H74)</f>
        <v>0</v>
      </c>
      <c r="I72" s="25">
        <f>SUM(I74)</f>
        <v>0</v>
      </c>
    </row>
    <row r="73" spans="1:55" x14ac:dyDescent="0.2">
      <c r="A73" s="43">
        <v>62</v>
      </c>
      <c r="B73" s="46" t="s">
        <v>133</v>
      </c>
      <c r="C73" s="20" t="s">
        <v>129</v>
      </c>
      <c r="D73" s="20" t="s">
        <v>51</v>
      </c>
      <c r="E73" s="20" t="s">
        <v>28</v>
      </c>
      <c r="F73" s="20" t="s">
        <v>124</v>
      </c>
      <c r="G73" s="25">
        <f>SUM(G74)</f>
        <v>100000</v>
      </c>
      <c r="H73" s="25">
        <f>SUM(H74)</f>
        <v>0</v>
      </c>
      <c r="I73" s="25">
        <f>SUM(I74)</f>
        <v>0</v>
      </c>
    </row>
    <row r="74" spans="1:55" ht="22.5" x14ac:dyDescent="0.2">
      <c r="A74" s="43">
        <v>63</v>
      </c>
      <c r="B74" s="45" t="s">
        <v>132</v>
      </c>
      <c r="C74" s="30" t="s">
        <v>129</v>
      </c>
      <c r="D74" s="27" t="s">
        <v>51</v>
      </c>
      <c r="E74" s="27" t="s">
        <v>28</v>
      </c>
      <c r="F74" s="27" t="s">
        <v>28</v>
      </c>
      <c r="G74" s="38">
        <v>100000</v>
      </c>
      <c r="H74" s="38">
        <v>0</v>
      </c>
      <c r="I74" s="28">
        <v>0</v>
      </c>
    </row>
    <row r="75" spans="1:55" x14ac:dyDescent="0.2">
      <c r="A75" s="42">
        <v>64</v>
      </c>
      <c r="B75" s="22" t="s">
        <v>96</v>
      </c>
      <c r="C75" s="20" t="s">
        <v>101</v>
      </c>
      <c r="D75" s="20"/>
      <c r="E75" s="20"/>
      <c r="F75" s="20"/>
      <c r="G75" s="23">
        <f>SUM(G80+G85+G89+G93+G98+G102+G106+G111+G115+G120+G126+G130+G136)</f>
        <v>11548298.470000001</v>
      </c>
      <c r="H75" s="23">
        <f t="shared" ref="H75:I75" si="10">SUM(H80+H85+H89+H93+H98+H102+H106+H111+H115+H120+H126+H130+H136)</f>
        <v>10698207.710000001</v>
      </c>
      <c r="I75" s="23">
        <f t="shared" si="10"/>
        <v>10128155.550000001</v>
      </c>
    </row>
    <row r="76" spans="1:55" x14ac:dyDescent="0.2">
      <c r="A76" s="43">
        <v>65</v>
      </c>
      <c r="B76" s="22" t="s">
        <v>60</v>
      </c>
      <c r="C76" s="20" t="s">
        <v>59</v>
      </c>
      <c r="D76" s="20"/>
      <c r="E76" s="20"/>
      <c r="F76" s="20"/>
      <c r="G76" s="25">
        <f>SUM(G80)</f>
        <v>80000</v>
      </c>
      <c r="H76" s="25">
        <f>SUM(H80)</f>
        <v>80000</v>
      </c>
      <c r="I76" s="25">
        <f>SUM(I80)</f>
        <v>80000</v>
      </c>
    </row>
    <row r="77" spans="1:55" x14ac:dyDescent="0.2">
      <c r="A77" s="43">
        <v>66</v>
      </c>
      <c r="B77" s="22" t="s">
        <v>62</v>
      </c>
      <c r="C77" s="20" t="s">
        <v>59</v>
      </c>
      <c r="D77" s="20" t="s">
        <v>61</v>
      </c>
      <c r="E77" s="20"/>
      <c r="F77" s="20"/>
      <c r="G77" s="25">
        <f>SUM(G80)</f>
        <v>80000</v>
      </c>
      <c r="H77" s="25">
        <f>SUM(H80)</f>
        <v>80000</v>
      </c>
      <c r="I77" s="25">
        <f>SUM(I80)</f>
        <v>80000</v>
      </c>
    </row>
    <row r="78" spans="1:55" ht="13.5" customHeight="1" x14ac:dyDescent="0.2">
      <c r="A78" s="42">
        <v>67</v>
      </c>
      <c r="B78" s="22" t="s">
        <v>64</v>
      </c>
      <c r="C78" s="20" t="s">
        <v>59</v>
      </c>
      <c r="D78" s="20" t="s">
        <v>63</v>
      </c>
      <c r="E78" s="20"/>
      <c r="F78" s="20"/>
      <c r="G78" s="25">
        <f>SUM(G80)</f>
        <v>80000</v>
      </c>
      <c r="H78" s="25">
        <f>SUM(H80)</f>
        <v>80000</v>
      </c>
      <c r="I78" s="25">
        <f>SUM(I80)</f>
        <v>80000</v>
      </c>
    </row>
    <row r="79" spans="1:55" x14ac:dyDescent="0.2">
      <c r="A79" s="43">
        <v>68</v>
      </c>
      <c r="B79" s="22" t="s">
        <v>65</v>
      </c>
      <c r="C79" s="20" t="s">
        <v>59</v>
      </c>
      <c r="D79" s="20" t="s">
        <v>63</v>
      </c>
      <c r="E79" s="20" t="s">
        <v>55</v>
      </c>
      <c r="F79" s="20" t="s">
        <v>124</v>
      </c>
      <c r="G79" s="25">
        <f>SUM(G80)</f>
        <v>80000</v>
      </c>
      <c r="H79" s="25">
        <f>SUM(H80)</f>
        <v>80000</v>
      </c>
      <c r="I79" s="25">
        <f>SUM(I80)</f>
        <v>80000</v>
      </c>
    </row>
    <row r="80" spans="1:55" x14ac:dyDescent="0.2">
      <c r="A80" s="43">
        <v>69</v>
      </c>
      <c r="B80" s="26" t="s">
        <v>66</v>
      </c>
      <c r="C80" s="27" t="s">
        <v>59</v>
      </c>
      <c r="D80" s="27" t="s">
        <v>63</v>
      </c>
      <c r="E80" s="27" t="s">
        <v>55</v>
      </c>
      <c r="F80" s="27" t="s">
        <v>24</v>
      </c>
      <c r="G80" s="29">
        <v>80000</v>
      </c>
      <c r="H80" s="29">
        <v>80000</v>
      </c>
      <c r="I80" s="29">
        <v>80000</v>
      </c>
    </row>
    <row r="81" spans="1:9" x14ac:dyDescent="0.2">
      <c r="A81" s="42">
        <v>70</v>
      </c>
      <c r="B81" s="22" t="s">
        <v>65</v>
      </c>
      <c r="C81" s="20" t="s">
        <v>67</v>
      </c>
      <c r="D81" s="20"/>
      <c r="E81" s="20"/>
      <c r="F81" s="20"/>
      <c r="G81" s="25">
        <f>SUM(G85+G89+G93)</f>
        <v>4524295.78</v>
      </c>
      <c r="H81" s="25">
        <f>SUM(H85+H89+H93)</f>
        <v>3666745.02</v>
      </c>
      <c r="I81" s="25">
        <f>SUM(I85+I89+I93)</f>
        <v>3291292.86</v>
      </c>
    </row>
    <row r="82" spans="1:9" ht="24.75" customHeight="1" x14ac:dyDescent="0.2">
      <c r="A82" s="43">
        <v>71</v>
      </c>
      <c r="B82" s="22" t="s">
        <v>32</v>
      </c>
      <c r="C82" s="20" t="s">
        <v>67</v>
      </c>
      <c r="D82" s="20" t="s">
        <v>31</v>
      </c>
      <c r="E82" s="20"/>
      <c r="F82" s="20"/>
      <c r="G82" s="25">
        <f>SUM(G85)</f>
        <v>3021369.06</v>
      </c>
      <c r="H82" s="25">
        <f>SUM(H85)</f>
        <v>3021369.06</v>
      </c>
      <c r="I82" s="25">
        <f>SUM(I85)</f>
        <v>3021369.06</v>
      </c>
    </row>
    <row r="83" spans="1:9" ht="21" x14ac:dyDescent="0.2">
      <c r="A83" s="43">
        <v>72</v>
      </c>
      <c r="B83" s="22" t="s">
        <v>34</v>
      </c>
      <c r="C83" s="20" t="s">
        <v>67</v>
      </c>
      <c r="D83" s="20" t="s">
        <v>33</v>
      </c>
      <c r="E83" s="20"/>
      <c r="F83" s="20"/>
      <c r="G83" s="25">
        <f>SUM(G85)</f>
        <v>3021369.06</v>
      </c>
      <c r="H83" s="25">
        <f>SUM(H85)</f>
        <v>3021369.06</v>
      </c>
      <c r="I83" s="25">
        <f>SUM(I85)</f>
        <v>3021369.06</v>
      </c>
    </row>
    <row r="84" spans="1:9" x14ac:dyDescent="0.2">
      <c r="A84" s="42">
        <v>73</v>
      </c>
      <c r="B84" s="22" t="s">
        <v>65</v>
      </c>
      <c r="C84" s="20" t="s">
        <v>67</v>
      </c>
      <c r="D84" s="20" t="s">
        <v>33</v>
      </c>
      <c r="E84" s="20" t="s">
        <v>55</v>
      </c>
      <c r="F84" s="20" t="s">
        <v>124</v>
      </c>
      <c r="G84" s="25">
        <f>SUM(G85)</f>
        <v>3021369.06</v>
      </c>
      <c r="H84" s="25">
        <f>SUM(H85)</f>
        <v>3021369.06</v>
      </c>
      <c r="I84" s="25">
        <f>SUM(I85)</f>
        <v>3021369.06</v>
      </c>
    </row>
    <row r="85" spans="1:9" x14ac:dyDescent="0.2">
      <c r="A85" s="43">
        <v>74</v>
      </c>
      <c r="B85" s="26" t="s">
        <v>68</v>
      </c>
      <c r="C85" s="27" t="s">
        <v>67</v>
      </c>
      <c r="D85" s="27" t="s">
        <v>33</v>
      </c>
      <c r="E85" s="27" t="s">
        <v>55</v>
      </c>
      <c r="F85" s="27" t="s">
        <v>26</v>
      </c>
      <c r="G85" s="38">
        <v>3021369.06</v>
      </c>
      <c r="H85" s="38">
        <v>3021369.06</v>
      </c>
      <c r="I85" s="38">
        <v>3021369.06</v>
      </c>
    </row>
    <row r="86" spans="1:9" ht="21" x14ac:dyDescent="0.2">
      <c r="A86" s="43">
        <v>75</v>
      </c>
      <c r="B86" s="22" t="s">
        <v>19</v>
      </c>
      <c r="C86" s="20" t="s">
        <v>67</v>
      </c>
      <c r="D86" s="20" t="s">
        <v>18</v>
      </c>
      <c r="E86" s="20"/>
      <c r="F86" s="20"/>
      <c r="G86" s="25">
        <f>SUM(G89)</f>
        <v>1482990.72</v>
      </c>
      <c r="H86" s="25">
        <f>SUM(H89)</f>
        <v>625439.96</v>
      </c>
      <c r="I86" s="25">
        <f>SUM(I89)</f>
        <v>249987.8</v>
      </c>
    </row>
    <row r="87" spans="1:9" ht="24" customHeight="1" x14ac:dyDescent="0.2">
      <c r="A87" s="42">
        <v>76</v>
      </c>
      <c r="B87" s="22" t="s">
        <v>21</v>
      </c>
      <c r="C87" s="20" t="s">
        <v>67</v>
      </c>
      <c r="D87" s="20" t="s">
        <v>20</v>
      </c>
      <c r="E87" s="20"/>
      <c r="F87" s="20"/>
      <c r="G87" s="25">
        <f>SUM(G89)</f>
        <v>1482990.72</v>
      </c>
      <c r="H87" s="25">
        <f>SUM(H89)</f>
        <v>625439.96</v>
      </c>
      <c r="I87" s="25">
        <f>SUM(I89)</f>
        <v>249987.8</v>
      </c>
    </row>
    <row r="88" spans="1:9" x14ac:dyDescent="0.2">
      <c r="A88" s="43">
        <v>77</v>
      </c>
      <c r="B88" s="22" t="s">
        <v>65</v>
      </c>
      <c r="C88" s="20" t="s">
        <v>67</v>
      </c>
      <c r="D88" s="20" t="s">
        <v>20</v>
      </c>
      <c r="E88" s="20" t="s">
        <v>55</v>
      </c>
      <c r="F88" s="20" t="s">
        <v>124</v>
      </c>
      <c r="G88" s="25">
        <f>SUM(G89)</f>
        <v>1482990.72</v>
      </c>
      <c r="H88" s="25">
        <f>SUM(H89)</f>
        <v>625439.96</v>
      </c>
      <c r="I88" s="25">
        <f>SUM(I89)</f>
        <v>249987.8</v>
      </c>
    </row>
    <row r="89" spans="1:9" ht="22.5" x14ac:dyDescent="0.2">
      <c r="A89" s="43">
        <v>78</v>
      </c>
      <c r="B89" s="40" t="s">
        <v>21</v>
      </c>
      <c r="C89" s="27" t="s">
        <v>67</v>
      </c>
      <c r="D89" s="27" t="s">
        <v>20</v>
      </c>
      <c r="E89" s="27" t="s">
        <v>55</v>
      </c>
      <c r="F89" s="27" t="s">
        <v>26</v>
      </c>
      <c r="G89" s="38">
        <v>1482990.72</v>
      </c>
      <c r="H89" s="38">
        <v>625439.96</v>
      </c>
      <c r="I89" s="38">
        <v>249987.8</v>
      </c>
    </row>
    <row r="90" spans="1:9" x14ac:dyDescent="0.2">
      <c r="A90" s="42">
        <v>79</v>
      </c>
      <c r="B90" s="22" t="s">
        <v>62</v>
      </c>
      <c r="C90" s="20" t="s">
        <v>67</v>
      </c>
      <c r="D90" s="20" t="s">
        <v>61</v>
      </c>
      <c r="E90" s="20"/>
      <c r="F90" s="20"/>
      <c r="G90" s="25">
        <f>SUM(G93)</f>
        <v>19936</v>
      </c>
      <c r="H90" s="25">
        <f>SUM(H93)</f>
        <v>19936</v>
      </c>
      <c r="I90" s="25">
        <f>SUM(I93)</f>
        <v>19936</v>
      </c>
    </row>
    <row r="91" spans="1:9" x14ac:dyDescent="0.2">
      <c r="A91" s="43">
        <v>80</v>
      </c>
      <c r="B91" s="22" t="s">
        <v>70</v>
      </c>
      <c r="C91" s="20" t="s">
        <v>67</v>
      </c>
      <c r="D91" s="20" t="s">
        <v>69</v>
      </c>
      <c r="E91" s="20"/>
      <c r="F91" s="20"/>
      <c r="G91" s="25">
        <f>SUM(G93)</f>
        <v>19936</v>
      </c>
      <c r="H91" s="25">
        <f>SUM(H93)</f>
        <v>19936</v>
      </c>
      <c r="I91" s="25">
        <f>SUM(I93)</f>
        <v>19936</v>
      </c>
    </row>
    <row r="92" spans="1:9" x14ac:dyDescent="0.2">
      <c r="A92" s="43">
        <v>81</v>
      </c>
      <c r="B92" s="22" t="s">
        <v>65</v>
      </c>
      <c r="C92" s="20" t="s">
        <v>67</v>
      </c>
      <c r="D92" s="20" t="s">
        <v>69</v>
      </c>
      <c r="E92" s="20" t="s">
        <v>55</v>
      </c>
      <c r="F92" s="20" t="s">
        <v>124</v>
      </c>
      <c r="G92" s="25">
        <f>SUM(G93)</f>
        <v>19936</v>
      </c>
      <c r="H92" s="25">
        <f>SUM(H93)</f>
        <v>19936</v>
      </c>
      <c r="I92" s="25">
        <f>SUM(I93)</f>
        <v>19936</v>
      </c>
    </row>
    <row r="93" spans="1:9" x14ac:dyDescent="0.2">
      <c r="A93" s="42">
        <v>82</v>
      </c>
      <c r="B93" s="26" t="s">
        <v>68</v>
      </c>
      <c r="C93" s="27" t="s">
        <v>67</v>
      </c>
      <c r="D93" s="27" t="s">
        <v>69</v>
      </c>
      <c r="E93" s="27" t="s">
        <v>55</v>
      </c>
      <c r="F93" s="27" t="s">
        <v>26</v>
      </c>
      <c r="G93" s="38">
        <v>19936</v>
      </c>
      <c r="H93" s="38">
        <v>19936</v>
      </c>
      <c r="I93" s="38">
        <v>19936</v>
      </c>
    </row>
    <row r="94" spans="1:9" ht="21" x14ac:dyDescent="0.2">
      <c r="A94" s="43">
        <v>83</v>
      </c>
      <c r="B94" s="22" t="s">
        <v>72</v>
      </c>
      <c r="C94" s="20" t="s">
        <v>71</v>
      </c>
      <c r="D94" s="20"/>
      <c r="E94" s="20"/>
      <c r="F94" s="20"/>
      <c r="G94" s="23">
        <f>SUM(G98+G102+G106)</f>
        <v>4661154.03</v>
      </c>
      <c r="H94" s="23">
        <f>SUM(H98+H102+H106)</f>
        <v>4661154.03</v>
      </c>
      <c r="I94" s="23">
        <f>SUM(I98+I106+I102)</f>
        <v>4661154.03</v>
      </c>
    </row>
    <row r="95" spans="1:9" ht="52.5" x14ac:dyDescent="0.2">
      <c r="A95" s="43">
        <v>84</v>
      </c>
      <c r="B95" s="22" t="s">
        <v>32</v>
      </c>
      <c r="C95" s="20" t="s">
        <v>71</v>
      </c>
      <c r="D95" s="20" t="s">
        <v>31</v>
      </c>
      <c r="E95" s="20"/>
      <c r="F95" s="20"/>
      <c r="G95" s="23">
        <f>SUM(G98)</f>
        <v>4378454.03</v>
      </c>
      <c r="H95" s="23">
        <f>SUM(H98)</f>
        <v>4378454.03</v>
      </c>
      <c r="I95" s="23">
        <f>SUM(I98)</f>
        <v>4378454.03</v>
      </c>
    </row>
    <row r="96" spans="1:9" ht="23.25" customHeight="1" x14ac:dyDescent="0.2">
      <c r="A96" s="42">
        <v>85</v>
      </c>
      <c r="B96" s="22" t="s">
        <v>34</v>
      </c>
      <c r="C96" s="20" t="s">
        <v>71</v>
      </c>
      <c r="D96" s="20" t="s">
        <v>33</v>
      </c>
      <c r="E96" s="20"/>
      <c r="F96" s="20"/>
      <c r="G96" s="23">
        <f>SUM(G98)</f>
        <v>4378454.03</v>
      </c>
      <c r="H96" s="23">
        <f>SUM(H98)</f>
        <v>4378454.03</v>
      </c>
      <c r="I96" s="23">
        <f>SUM(I98)</f>
        <v>4378454.03</v>
      </c>
    </row>
    <row r="97" spans="1:9" ht="15.75" customHeight="1" x14ac:dyDescent="0.2">
      <c r="A97" s="43">
        <v>86</v>
      </c>
      <c r="B97" s="22" t="s">
        <v>65</v>
      </c>
      <c r="C97" s="20" t="s">
        <v>71</v>
      </c>
      <c r="D97" s="20" t="s">
        <v>33</v>
      </c>
      <c r="E97" s="20" t="s">
        <v>55</v>
      </c>
      <c r="F97" s="20" t="s">
        <v>124</v>
      </c>
      <c r="G97" s="23">
        <f>SUM(G98)</f>
        <v>4378454.03</v>
      </c>
      <c r="H97" s="23">
        <f>SUM(H98)</f>
        <v>4378454.03</v>
      </c>
      <c r="I97" s="23">
        <f>SUM(I98)</f>
        <v>4378454.03</v>
      </c>
    </row>
    <row r="98" spans="1:9" ht="35.25" customHeight="1" x14ac:dyDescent="0.2">
      <c r="A98" s="43">
        <v>87</v>
      </c>
      <c r="B98" s="26" t="s">
        <v>73</v>
      </c>
      <c r="C98" s="27" t="s">
        <v>71</v>
      </c>
      <c r="D98" s="27" t="s">
        <v>33</v>
      </c>
      <c r="E98" s="27" t="s">
        <v>55</v>
      </c>
      <c r="F98" s="27" t="s">
        <v>36</v>
      </c>
      <c r="G98" s="38">
        <v>4378454.03</v>
      </c>
      <c r="H98" s="38">
        <v>4378454.03</v>
      </c>
      <c r="I98" s="38">
        <v>4378454.03</v>
      </c>
    </row>
    <row r="99" spans="1:9" ht="21" x14ac:dyDescent="0.2">
      <c r="A99" s="42">
        <v>88</v>
      </c>
      <c r="B99" s="22" t="s">
        <v>19</v>
      </c>
      <c r="C99" s="20" t="s">
        <v>71</v>
      </c>
      <c r="D99" s="20" t="s">
        <v>18</v>
      </c>
      <c r="E99" s="20"/>
      <c r="F99" s="20"/>
      <c r="G99" s="23">
        <f>SUM(G102)</f>
        <v>277700</v>
      </c>
      <c r="H99" s="23">
        <f>SUM(H102)</f>
        <v>277700</v>
      </c>
      <c r="I99" s="23">
        <f>SUM(I102)</f>
        <v>277700</v>
      </c>
    </row>
    <row r="100" spans="1:9" ht="15.75" customHeight="1" x14ac:dyDescent="0.2">
      <c r="A100" s="43">
        <v>89</v>
      </c>
      <c r="B100" s="40" t="s">
        <v>21</v>
      </c>
      <c r="C100" s="20" t="s">
        <v>71</v>
      </c>
      <c r="D100" s="20" t="s">
        <v>20</v>
      </c>
      <c r="E100" s="20"/>
      <c r="F100" s="20"/>
      <c r="G100" s="23">
        <f>SUM(G102)</f>
        <v>277700</v>
      </c>
      <c r="H100" s="23">
        <f>SUM(H102)</f>
        <v>277700</v>
      </c>
      <c r="I100" s="23">
        <f>SUM(I102)</f>
        <v>277700</v>
      </c>
    </row>
    <row r="101" spans="1:9" ht="15" customHeight="1" x14ac:dyDescent="0.2">
      <c r="A101" s="43">
        <v>90</v>
      </c>
      <c r="B101" s="22" t="s">
        <v>65</v>
      </c>
      <c r="C101" s="20" t="s">
        <v>71</v>
      </c>
      <c r="D101" s="20" t="s">
        <v>20</v>
      </c>
      <c r="E101" s="20" t="s">
        <v>55</v>
      </c>
      <c r="F101" s="20" t="s">
        <v>124</v>
      </c>
      <c r="G101" s="23">
        <f>SUM(G102)</f>
        <v>277700</v>
      </c>
      <c r="H101" s="23">
        <f>SUM(H102)</f>
        <v>277700</v>
      </c>
      <c r="I101" s="23">
        <f>SUM(I102)</f>
        <v>277700</v>
      </c>
    </row>
    <row r="102" spans="1:9" ht="39" customHeight="1" x14ac:dyDescent="0.2">
      <c r="A102" s="42">
        <v>91</v>
      </c>
      <c r="B102" s="26" t="s">
        <v>73</v>
      </c>
      <c r="C102" s="27" t="s">
        <v>71</v>
      </c>
      <c r="D102" s="27" t="s">
        <v>20</v>
      </c>
      <c r="E102" s="27" t="s">
        <v>55</v>
      </c>
      <c r="F102" s="27" t="s">
        <v>36</v>
      </c>
      <c r="G102" s="38">
        <v>277700</v>
      </c>
      <c r="H102" s="38">
        <v>277700</v>
      </c>
      <c r="I102" s="38">
        <v>277700</v>
      </c>
    </row>
    <row r="103" spans="1:9" ht="52.5" x14ac:dyDescent="0.2">
      <c r="A103" s="43">
        <v>92</v>
      </c>
      <c r="B103" s="22" t="s">
        <v>32</v>
      </c>
      <c r="C103" s="20" t="s">
        <v>71</v>
      </c>
      <c r="D103" s="20" t="s">
        <v>61</v>
      </c>
      <c r="E103" s="20"/>
      <c r="F103" s="20"/>
      <c r="G103" s="23">
        <f>SUM(G106)</f>
        <v>5000</v>
      </c>
      <c r="H103" s="23">
        <f>SUM(H106)</f>
        <v>5000</v>
      </c>
      <c r="I103" s="23">
        <f>SUM(I106)</f>
        <v>5000</v>
      </c>
    </row>
    <row r="104" spans="1:9" ht="21" x14ac:dyDescent="0.2">
      <c r="A104" s="43">
        <v>93</v>
      </c>
      <c r="B104" s="22" t="s">
        <v>34</v>
      </c>
      <c r="C104" s="20" t="s">
        <v>71</v>
      </c>
      <c r="D104" s="20" t="s">
        <v>69</v>
      </c>
      <c r="E104" s="20"/>
      <c r="F104" s="20"/>
      <c r="G104" s="23">
        <f>SUM(G106)</f>
        <v>5000</v>
      </c>
      <c r="H104" s="23">
        <f>SUM(H106)</f>
        <v>5000</v>
      </c>
      <c r="I104" s="23">
        <f>SUM(I106)</f>
        <v>5000</v>
      </c>
    </row>
    <row r="105" spans="1:9" x14ac:dyDescent="0.2">
      <c r="A105" s="42">
        <v>94</v>
      </c>
      <c r="B105" s="22" t="s">
        <v>65</v>
      </c>
      <c r="C105" s="20" t="s">
        <v>71</v>
      </c>
      <c r="D105" s="20" t="s">
        <v>69</v>
      </c>
      <c r="E105" s="20" t="s">
        <v>55</v>
      </c>
      <c r="F105" s="20" t="s">
        <v>124</v>
      </c>
      <c r="G105" s="23">
        <f>SUM(G106)</f>
        <v>5000</v>
      </c>
      <c r="H105" s="23">
        <f>SUM(H106)</f>
        <v>5000</v>
      </c>
      <c r="I105" s="23">
        <f>SUM(I106)</f>
        <v>5000</v>
      </c>
    </row>
    <row r="106" spans="1:9" ht="36" customHeight="1" x14ac:dyDescent="0.2">
      <c r="A106" s="43">
        <v>95</v>
      </c>
      <c r="B106" s="26" t="s">
        <v>73</v>
      </c>
      <c r="C106" s="27" t="s">
        <v>71</v>
      </c>
      <c r="D106" s="27" t="s">
        <v>69</v>
      </c>
      <c r="E106" s="27" t="s">
        <v>55</v>
      </c>
      <c r="F106" s="27" t="s">
        <v>36</v>
      </c>
      <c r="G106" s="28">
        <v>5000</v>
      </c>
      <c r="H106" s="28">
        <v>5000</v>
      </c>
      <c r="I106" s="28">
        <v>5000</v>
      </c>
    </row>
    <row r="107" spans="1:9" ht="21" x14ac:dyDescent="0.2">
      <c r="A107" s="43">
        <v>96</v>
      </c>
      <c r="B107" s="22" t="s">
        <v>75</v>
      </c>
      <c r="C107" s="20" t="s">
        <v>74</v>
      </c>
      <c r="D107" s="20"/>
      <c r="E107" s="20"/>
      <c r="F107" s="20"/>
      <c r="G107" s="25">
        <f>SUM(G111+G115)</f>
        <v>906442.11</v>
      </c>
      <c r="H107" s="25">
        <f t="shared" ref="H107:I107" si="11">SUM(H111+H115)</f>
        <v>906442.11</v>
      </c>
      <c r="I107" s="25">
        <f t="shared" si="11"/>
        <v>906442.11</v>
      </c>
    </row>
    <row r="108" spans="1:9" ht="52.5" x14ac:dyDescent="0.2">
      <c r="A108" s="42">
        <v>97</v>
      </c>
      <c r="B108" s="22" t="s">
        <v>32</v>
      </c>
      <c r="C108" s="20" t="s">
        <v>74</v>
      </c>
      <c r="D108" s="20" t="s">
        <v>31</v>
      </c>
      <c r="E108" s="20"/>
      <c r="F108" s="20"/>
      <c r="G108" s="25">
        <f>SUM(G111)</f>
        <v>904442.11</v>
      </c>
      <c r="H108" s="25">
        <f t="shared" ref="H108:I108" si="12">SUM(H111)</f>
        <v>904442.11</v>
      </c>
      <c r="I108" s="25">
        <f t="shared" si="12"/>
        <v>904442.11</v>
      </c>
    </row>
    <row r="109" spans="1:9" ht="21" x14ac:dyDescent="0.2">
      <c r="A109" s="43">
        <v>98</v>
      </c>
      <c r="B109" s="22" t="s">
        <v>34</v>
      </c>
      <c r="C109" s="20" t="s">
        <v>74</v>
      </c>
      <c r="D109" s="20" t="s">
        <v>33</v>
      </c>
      <c r="E109" s="20"/>
      <c r="F109" s="20"/>
      <c r="G109" s="25">
        <f>SUM(G111)</f>
        <v>904442.11</v>
      </c>
      <c r="H109" s="25">
        <f t="shared" ref="H109:I109" si="13">SUM(H111)</f>
        <v>904442.11</v>
      </c>
      <c r="I109" s="25">
        <f t="shared" si="13"/>
        <v>904442.11</v>
      </c>
    </row>
    <row r="110" spans="1:9" ht="16.5" customHeight="1" x14ac:dyDescent="0.2">
      <c r="A110" s="43">
        <v>99</v>
      </c>
      <c r="B110" s="22" t="s">
        <v>65</v>
      </c>
      <c r="C110" s="20" t="s">
        <v>74</v>
      </c>
      <c r="D110" s="20" t="s">
        <v>33</v>
      </c>
      <c r="E110" s="20" t="s">
        <v>55</v>
      </c>
      <c r="F110" s="20" t="s">
        <v>124</v>
      </c>
      <c r="G110" s="25">
        <f>SUM(G111)</f>
        <v>904442.11</v>
      </c>
      <c r="H110" s="25">
        <f t="shared" ref="H110:I110" si="14">SUM(H111)</f>
        <v>904442.11</v>
      </c>
      <c r="I110" s="25">
        <f t="shared" si="14"/>
        <v>904442.11</v>
      </c>
    </row>
    <row r="111" spans="1:9" ht="33.75" x14ac:dyDescent="0.2">
      <c r="A111" s="42">
        <v>100</v>
      </c>
      <c r="B111" s="26" t="s">
        <v>76</v>
      </c>
      <c r="C111" s="27" t="s">
        <v>74</v>
      </c>
      <c r="D111" s="27" t="s">
        <v>33</v>
      </c>
      <c r="E111" s="27" t="s">
        <v>55</v>
      </c>
      <c r="F111" s="27" t="s">
        <v>29</v>
      </c>
      <c r="G111" s="39">
        <v>904442.11</v>
      </c>
      <c r="H111" s="39">
        <v>904442.11</v>
      </c>
      <c r="I111" s="39">
        <v>904442.11</v>
      </c>
    </row>
    <row r="112" spans="1:9" x14ac:dyDescent="0.2">
      <c r="A112" s="43">
        <v>101</v>
      </c>
      <c r="B112" s="22" t="s">
        <v>62</v>
      </c>
      <c r="C112" s="20" t="s">
        <v>74</v>
      </c>
      <c r="D112" s="20" t="s">
        <v>61</v>
      </c>
      <c r="E112" s="20"/>
      <c r="F112" s="20"/>
      <c r="G112" s="25">
        <v>2000</v>
      </c>
      <c r="H112" s="25">
        <v>2000</v>
      </c>
      <c r="I112" s="25">
        <v>2000</v>
      </c>
    </row>
    <row r="113" spans="1:9" x14ac:dyDescent="0.2">
      <c r="A113" s="43">
        <v>102</v>
      </c>
      <c r="B113" s="22" t="s">
        <v>70</v>
      </c>
      <c r="C113" s="20" t="s">
        <v>74</v>
      </c>
      <c r="D113" s="20" t="s">
        <v>69</v>
      </c>
      <c r="E113" s="20"/>
      <c r="F113" s="20"/>
      <c r="G113" s="25">
        <v>2000</v>
      </c>
      <c r="H113" s="25">
        <v>2000</v>
      </c>
      <c r="I113" s="25">
        <v>2000</v>
      </c>
    </row>
    <row r="114" spans="1:9" x14ac:dyDescent="0.2">
      <c r="A114" s="42">
        <v>103</v>
      </c>
      <c r="B114" s="22" t="s">
        <v>65</v>
      </c>
      <c r="C114" s="20" t="s">
        <v>74</v>
      </c>
      <c r="D114" s="20" t="s">
        <v>69</v>
      </c>
      <c r="E114" s="20" t="s">
        <v>55</v>
      </c>
      <c r="F114" s="20" t="s">
        <v>124</v>
      </c>
      <c r="G114" s="25">
        <v>2000</v>
      </c>
      <c r="H114" s="25">
        <v>2000</v>
      </c>
      <c r="I114" s="25">
        <v>2000</v>
      </c>
    </row>
    <row r="115" spans="1:9" ht="33.75" x14ac:dyDescent="0.2">
      <c r="A115" s="43">
        <v>104</v>
      </c>
      <c r="B115" s="26" t="s">
        <v>76</v>
      </c>
      <c r="C115" s="27" t="s">
        <v>74</v>
      </c>
      <c r="D115" s="27" t="s">
        <v>69</v>
      </c>
      <c r="E115" s="27" t="s">
        <v>55</v>
      </c>
      <c r="F115" s="27" t="s">
        <v>29</v>
      </c>
      <c r="G115" s="28">
        <v>2000</v>
      </c>
      <c r="H115" s="28">
        <v>2000</v>
      </c>
      <c r="I115" s="28">
        <v>2000</v>
      </c>
    </row>
    <row r="116" spans="1:9" x14ac:dyDescent="0.2">
      <c r="A116" s="43">
        <v>105</v>
      </c>
      <c r="B116" s="22" t="s">
        <v>78</v>
      </c>
      <c r="C116" s="20" t="s">
        <v>77</v>
      </c>
      <c r="D116" s="20"/>
      <c r="E116" s="20"/>
      <c r="F116" s="20"/>
      <c r="G116" s="25">
        <f>SUM(G120)</f>
        <v>1183945.55</v>
      </c>
      <c r="H116" s="25">
        <f t="shared" ref="H116:I116" si="15">SUM(H120)</f>
        <v>1183945.55</v>
      </c>
      <c r="I116" s="25">
        <f t="shared" si="15"/>
        <v>1183945.55</v>
      </c>
    </row>
    <row r="117" spans="1:9" ht="52.5" x14ac:dyDescent="0.2">
      <c r="A117" s="42">
        <v>106</v>
      </c>
      <c r="B117" s="22" t="s">
        <v>32</v>
      </c>
      <c r="C117" s="20" t="s">
        <v>77</v>
      </c>
      <c r="D117" s="20" t="s">
        <v>31</v>
      </c>
      <c r="E117" s="20"/>
      <c r="F117" s="20"/>
      <c r="G117" s="25">
        <f>SUM(G120)</f>
        <v>1183945.55</v>
      </c>
      <c r="H117" s="25">
        <f t="shared" ref="H117:I117" si="16">SUM(H120)</f>
        <v>1183945.55</v>
      </c>
      <c r="I117" s="25">
        <f t="shared" si="16"/>
        <v>1183945.55</v>
      </c>
    </row>
    <row r="118" spans="1:9" ht="21" x14ac:dyDescent="0.2">
      <c r="A118" s="43">
        <v>107</v>
      </c>
      <c r="B118" s="22" t="s">
        <v>34</v>
      </c>
      <c r="C118" s="20" t="s">
        <v>77</v>
      </c>
      <c r="D118" s="20" t="s">
        <v>33</v>
      </c>
      <c r="E118" s="20"/>
      <c r="F118" s="20"/>
      <c r="G118" s="25">
        <f>SUM(G120)</f>
        <v>1183945.55</v>
      </c>
      <c r="H118" s="25">
        <f t="shared" ref="H118:I118" si="17">SUM(H120)</f>
        <v>1183945.55</v>
      </c>
      <c r="I118" s="25">
        <f t="shared" si="17"/>
        <v>1183945.55</v>
      </c>
    </row>
    <row r="119" spans="1:9" x14ac:dyDescent="0.2">
      <c r="A119" s="43">
        <v>108</v>
      </c>
      <c r="B119" s="22" t="s">
        <v>65</v>
      </c>
      <c r="C119" s="20" t="s">
        <v>77</v>
      </c>
      <c r="D119" s="20" t="s">
        <v>33</v>
      </c>
      <c r="E119" s="20" t="s">
        <v>55</v>
      </c>
      <c r="F119" s="20" t="s">
        <v>124</v>
      </c>
      <c r="G119" s="25">
        <f>SUM(G120)</f>
        <v>1183945.55</v>
      </c>
      <c r="H119" s="25">
        <f t="shared" ref="H119:I119" si="18">SUM(H120)</f>
        <v>1183945.55</v>
      </c>
      <c r="I119" s="25">
        <f t="shared" si="18"/>
        <v>1183945.55</v>
      </c>
    </row>
    <row r="120" spans="1:9" ht="22.5" x14ac:dyDescent="0.2">
      <c r="A120" s="42">
        <v>109</v>
      </c>
      <c r="B120" s="26" t="s">
        <v>80</v>
      </c>
      <c r="C120" s="27" t="s">
        <v>77</v>
      </c>
      <c r="D120" s="27" t="s">
        <v>33</v>
      </c>
      <c r="E120" s="27" t="s">
        <v>55</v>
      </c>
      <c r="F120" s="27" t="s">
        <v>79</v>
      </c>
      <c r="G120" s="39">
        <v>1183945.55</v>
      </c>
      <c r="H120" s="39">
        <v>1183945.55</v>
      </c>
      <c r="I120" s="39">
        <v>1183945.55</v>
      </c>
    </row>
    <row r="121" spans="1:9" ht="21" x14ac:dyDescent="0.2">
      <c r="A121" s="43">
        <v>110</v>
      </c>
      <c r="B121" s="22" t="s">
        <v>82</v>
      </c>
      <c r="C121" s="20" t="s">
        <v>81</v>
      </c>
      <c r="D121" s="20"/>
      <c r="E121" s="20"/>
      <c r="F121" s="20"/>
      <c r="G121" s="25">
        <f>SUM(G126+G130)</f>
        <v>187140</v>
      </c>
      <c r="H121" s="25">
        <f>SUM(H126+H130)</f>
        <v>194600</v>
      </c>
      <c r="I121" s="25">
        <v>0</v>
      </c>
    </row>
    <row r="122" spans="1:9" ht="21" x14ac:dyDescent="0.2">
      <c r="A122" s="43">
        <v>111</v>
      </c>
      <c r="B122" s="36" t="s">
        <v>117</v>
      </c>
      <c r="C122" s="20" t="s">
        <v>83</v>
      </c>
      <c r="D122" s="20"/>
      <c r="E122" s="20"/>
      <c r="F122" s="20"/>
      <c r="G122" s="25">
        <f>SUM(G121)</f>
        <v>187140</v>
      </c>
      <c r="H122" s="25">
        <f>SUM(H121)</f>
        <v>194600</v>
      </c>
      <c r="I122" s="25">
        <v>0</v>
      </c>
    </row>
    <row r="123" spans="1:9" ht="21" customHeight="1" x14ac:dyDescent="0.2">
      <c r="A123" s="42">
        <v>112</v>
      </c>
      <c r="B123" s="22" t="s">
        <v>32</v>
      </c>
      <c r="C123" s="20" t="s">
        <v>83</v>
      </c>
      <c r="D123" s="20" t="s">
        <v>31</v>
      </c>
      <c r="E123" s="20"/>
      <c r="F123" s="20"/>
      <c r="G123" s="25">
        <f>SUM(G126)</f>
        <v>136797.49</v>
      </c>
      <c r="H123" s="25">
        <f>SUM(H126)</f>
        <v>136797.49</v>
      </c>
      <c r="I123" s="25">
        <v>0</v>
      </c>
    </row>
    <row r="124" spans="1:9" ht="21" x14ac:dyDescent="0.2">
      <c r="A124" s="43">
        <v>113</v>
      </c>
      <c r="B124" s="22" t="s">
        <v>34</v>
      </c>
      <c r="C124" s="20" t="s">
        <v>83</v>
      </c>
      <c r="D124" s="20" t="s">
        <v>33</v>
      </c>
      <c r="E124" s="20"/>
      <c r="F124" s="20"/>
      <c r="G124" s="25">
        <f>SUM(G126)</f>
        <v>136797.49</v>
      </c>
      <c r="H124" s="25">
        <f>SUM(H126)</f>
        <v>136797.49</v>
      </c>
      <c r="I124" s="25">
        <v>0</v>
      </c>
    </row>
    <row r="125" spans="1:9" ht="13.5" customHeight="1" x14ac:dyDescent="0.2">
      <c r="A125" s="43">
        <v>114</v>
      </c>
      <c r="B125" s="22" t="s">
        <v>84</v>
      </c>
      <c r="C125" s="20" t="s">
        <v>83</v>
      </c>
      <c r="D125" s="20" t="s">
        <v>33</v>
      </c>
      <c r="E125" s="20" t="s">
        <v>79</v>
      </c>
      <c r="F125" s="20" t="s">
        <v>124</v>
      </c>
      <c r="G125" s="25">
        <f>SUM(G126)</f>
        <v>136797.49</v>
      </c>
      <c r="H125" s="25">
        <f>SUM(H126)</f>
        <v>136797.49</v>
      </c>
      <c r="I125" s="25">
        <v>0</v>
      </c>
    </row>
    <row r="126" spans="1:9" x14ac:dyDescent="0.2">
      <c r="A126" s="42">
        <v>115</v>
      </c>
      <c r="B126" s="37" t="s">
        <v>85</v>
      </c>
      <c r="C126" s="27" t="s">
        <v>83</v>
      </c>
      <c r="D126" s="27" t="s">
        <v>33</v>
      </c>
      <c r="E126" s="27" t="s">
        <v>79</v>
      </c>
      <c r="F126" s="27" t="s">
        <v>29</v>
      </c>
      <c r="G126" s="38">
        <v>136797.49</v>
      </c>
      <c r="H126" s="38">
        <v>136797.49</v>
      </c>
      <c r="I126" s="28">
        <v>0</v>
      </c>
    </row>
    <row r="127" spans="1:9" ht="21" x14ac:dyDescent="0.2">
      <c r="A127" s="43">
        <v>116</v>
      </c>
      <c r="B127" s="22" t="s">
        <v>19</v>
      </c>
      <c r="C127" s="20" t="s">
        <v>83</v>
      </c>
      <c r="D127" s="20" t="s">
        <v>18</v>
      </c>
      <c r="E127" s="20"/>
      <c r="F127" s="20"/>
      <c r="G127" s="25">
        <f>SUM(G130)</f>
        <v>50342.51</v>
      </c>
      <c r="H127" s="25">
        <f>SUM(H130)</f>
        <v>57802.51</v>
      </c>
      <c r="I127" s="25">
        <v>0</v>
      </c>
    </row>
    <row r="128" spans="1:9" ht="22.5" x14ac:dyDescent="0.2">
      <c r="A128" s="43">
        <v>117</v>
      </c>
      <c r="B128" s="40" t="s">
        <v>21</v>
      </c>
      <c r="C128" s="20" t="s">
        <v>83</v>
      </c>
      <c r="D128" s="20" t="s">
        <v>20</v>
      </c>
      <c r="E128" s="20"/>
      <c r="F128" s="20"/>
      <c r="G128" s="25">
        <f>SUM(G130)</f>
        <v>50342.51</v>
      </c>
      <c r="H128" s="25">
        <f>SUM(H130)</f>
        <v>57802.51</v>
      </c>
      <c r="I128" s="25">
        <v>0</v>
      </c>
    </row>
    <row r="129" spans="1:9" ht="15.75" customHeight="1" x14ac:dyDescent="0.2">
      <c r="A129" s="42">
        <v>118</v>
      </c>
      <c r="B129" s="22" t="s">
        <v>84</v>
      </c>
      <c r="C129" s="20" t="s">
        <v>83</v>
      </c>
      <c r="D129" s="20" t="s">
        <v>20</v>
      </c>
      <c r="E129" s="20" t="s">
        <v>79</v>
      </c>
      <c r="F129" s="20" t="s">
        <v>124</v>
      </c>
      <c r="G129" s="25">
        <f>SUM(G130)</f>
        <v>50342.51</v>
      </c>
      <c r="H129" s="25">
        <f>SUM(H130)</f>
        <v>57802.51</v>
      </c>
      <c r="I129" s="25">
        <v>0</v>
      </c>
    </row>
    <row r="130" spans="1:9" ht="15" customHeight="1" x14ac:dyDescent="0.2">
      <c r="A130" s="43">
        <v>119</v>
      </c>
      <c r="B130" s="26" t="s">
        <v>85</v>
      </c>
      <c r="C130" s="27" t="s">
        <v>83</v>
      </c>
      <c r="D130" s="27" t="s">
        <v>20</v>
      </c>
      <c r="E130" s="27" t="s">
        <v>79</v>
      </c>
      <c r="F130" s="27" t="s">
        <v>29</v>
      </c>
      <c r="G130" s="38">
        <v>50342.51</v>
      </c>
      <c r="H130" s="38">
        <v>57802.51</v>
      </c>
      <c r="I130" s="28">
        <v>0</v>
      </c>
    </row>
    <row r="131" spans="1:9" ht="15" customHeight="1" x14ac:dyDescent="0.2">
      <c r="A131" s="43">
        <v>120</v>
      </c>
      <c r="B131" s="22" t="s">
        <v>87</v>
      </c>
      <c r="C131" s="20" t="s">
        <v>86</v>
      </c>
      <c r="D131" s="20"/>
      <c r="E131" s="20"/>
      <c r="F131" s="20"/>
      <c r="G131" s="25">
        <f>SUM(G136)</f>
        <v>5321</v>
      </c>
      <c r="H131" s="25">
        <f>SUM(H136)</f>
        <v>5321</v>
      </c>
      <c r="I131" s="25">
        <f>SUM(I136)</f>
        <v>5321</v>
      </c>
    </row>
    <row r="132" spans="1:9" ht="12.75" customHeight="1" x14ac:dyDescent="0.2">
      <c r="A132" s="42">
        <v>121</v>
      </c>
      <c r="B132" s="36" t="s">
        <v>118</v>
      </c>
      <c r="C132" s="20" t="s">
        <v>88</v>
      </c>
      <c r="D132" s="20"/>
      <c r="E132" s="20"/>
      <c r="F132" s="20"/>
      <c r="G132" s="25">
        <f>SUM(G136)</f>
        <v>5321</v>
      </c>
      <c r="H132" s="25">
        <f>SUM(H136)</f>
        <v>5321</v>
      </c>
      <c r="I132" s="25">
        <f>SUM(I136)</f>
        <v>5321</v>
      </c>
    </row>
    <row r="133" spans="1:9" ht="12.75" customHeight="1" x14ac:dyDescent="0.2">
      <c r="A133" s="43">
        <v>122</v>
      </c>
      <c r="B133" s="22" t="s">
        <v>19</v>
      </c>
      <c r="C133" s="20" t="s">
        <v>88</v>
      </c>
      <c r="D133" s="20" t="s">
        <v>18</v>
      </c>
      <c r="E133" s="20"/>
      <c r="F133" s="20"/>
      <c r="G133" s="25">
        <f>SUM(G136)</f>
        <v>5321</v>
      </c>
      <c r="H133" s="25">
        <f>SUM(H136)</f>
        <v>5321</v>
      </c>
      <c r="I133" s="25">
        <f>SUM(I136)</f>
        <v>5321</v>
      </c>
    </row>
    <row r="134" spans="1:9" ht="12.75" customHeight="1" x14ac:dyDescent="0.2">
      <c r="A134" s="43">
        <v>123</v>
      </c>
      <c r="B134" s="22" t="s">
        <v>21</v>
      </c>
      <c r="C134" s="20" t="s">
        <v>88</v>
      </c>
      <c r="D134" s="20" t="s">
        <v>20</v>
      </c>
      <c r="E134" s="20"/>
      <c r="F134" s="20"/>
      <c r="G134" s="25">
        <f>SUM(G136)</f>
        <v>5321</v>
      </c>
      <c r="H134" s="25">
        <f>SUM(H136)</f>
        <v>5321</v>
      </c>
      <c r="I134" s="25">
        <f>SUM(I136)</f>
        <v>5321</v>
      </c>
    </row>
    <row r="135" spans="1:9" ht="12.75" customHeight="1" x14ac:dyDescent="0.2">
      <c r="A135" s="42">
        <v>124</v>
      </c>
      <c r="B135" s="22" t="s">
        <v>65</v>
      </c>
      <c r="C135" s="20" t="s">
        <v>88</v>
      </c>
      <c r="D135" s="20" t="s">
        <v>20</v>
      </c>
      <c r="E135" s="20" t="s">
        <v>55</v>
      </c>
      <c r="F135" s="20" t="s">
        <v>124</v>
      </c>
      <c r="G135" s="25">
        <f>SUM(G136)</f>
        <v>5321</v>
      </c>
      <c r="H135" s="25">
        <f>SUM(H136)</f>
        <v>5321</v>
      </c>
      <c r="I135" s="25">
        <f>SUM(I136)</f>
        <v>5321</v>
      </c>
    </row>
    <row r="136" spans="1:9" ht="21" customHeight="1" x14ac:dyDescent="0.2">
      <c r="A136" s="43">
        <v>125</v>
      </c>
      <c r="B136" s="40" t="s">
        <v>21</v>
      </c>
      <c r="C136" s="31" t="s">
        <v>88</v>
      </c>
      <c r="D136" s="31" t="s">
        <v>20</v>
      </c>
      <c r="E136" s="31" t="s">
        <v>55</v>
      </c>
      <c r="F136" s="31" t="s">
        <v>36</v>
      </c>
      <c r="G136" s="38">
        <v>5321</v>
      </c>
      <c r="H136" s="38">
        <v>5321</v>
      </c>
      <c r="I136" s="38">
        <v>5321</v>
      </c>
    </row>
    <row r="137" spans="1:9" ht="12.75" customHeight="1" x14ac:dyDescent="0.2">
      <c r="A137" s="43">
        <v>126</v>
      </c>
      <c r="B137" s="41" t="s">
        <v>94</v>
      </c>
      <c r="C137" s="32"/>
      <c r="D137" s="32"/>
      <c r="E137" s="32"/>
      <c r="F137" s="32"/>
      <c r="G137" s="25">
        <v>0</v>
      </c>
      <c r="H137" s="25">
        <v>529909</v>
      </c>
      <c r="I137" s="25">
        <v>992868</v>
      </c>
    </row>
    <row r="139" spans="1:9" ht="26.25" customHeight="1" x14ac:dyDescent="0.2"/>
    <row r="143" spans="1:9" ht="23.25" customHeight="1" x14ac:dyDescent="0.2"/>
    <row r="145" ht="36" customHeight="1" x14ac:dyDescent="0.2"/>
    <row r="151" ht="20.25" customHeight="1" x14ac:dyDescent="0.2"/>
  </sheetData>
  <mergeCells count="12">
    <mergeCell ref="I9:I10"/>
    <mergeCell ref="G9:G10"/>
    <mergeCell ref="H9:H10"/>
    <mergeCell ref="F1:I1"/>
    <mergeCell ref="F2:I2"/>
    <mergeCell ref="E3:I3"/>
    <mergeCell ref="F4:I4"/>
    <mergeCell ref="A6:I6"/>
    <mergeCell ref="A8:B8"/>
    <mergeCell ref="A9:A10"/>
    <mergeCell ref="B9:B10"/>
    <mergeCell ref="C9:F9"/>
  </mergeCells>
  <pageMargins left="0.7" right="0.7" top="0.75" bottom="0.75" header="0.3" footer="0.3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5" sqref="M15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расходов</vt:lpstr>
      <vt:lpstr>Лист1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Jukovka</cp:lastModifiedBy>
  <cp:lastPrinted>2021-08-14T00:03:22Z</cp:lastPrinted>
  <dcterms:created xsi:type="dcterms:W3CDTF">2017-11-30T09:53:48Z</dcterms:created>
  <dcterms:modified xsi:type="dcterms:W3CDTF">2023-11-02T05:15:29Z</dcterms:modified>
</cp:coreProperties>
</file>