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уточнение бюджета 1.2023\"/>
    </mc:Choice>
  </mc:AlternateContent>
  <bookViews>
    <workbookView xWindow="360" yWindow="270" windowWidth="14940" windowHeight="9150"/>
  </bookViews>
  <sheets>
    <sheet name="Роспись расходов" sheetId="1" r:id="rId1"/>
    <sheet name="Лист1" sheetId="2" r:id="rId2"/>
  </sheets>
  <definedNames>
    <definedName name="BFT_Print_Titles" localSheetId="0">'Роспись расходов'!$9:$11</definedName>
    <definedName name="LAST_CELL" localSheetId="0">'Роспись расходов'!$J$132</definedName>
  </definedNames>
  <calcPr calcId="152511"/>
</workbook>
</file>

<file path=xl/calcChain.xml><?xml version="1.0" encoding="utf-8"?>
<calcChain xmlns="http://schemas.openxmlformats.org/spreadsheetml/2006/main">
  <c r="H82" i="1" l="1"/>
  <c r="I82" i="1"/>
  <c r="H25" i="1"/>
  <c r="I25" i="1"/>
  <c r="H13" i="1"/>
  <c r="H12" i="1" s="1"/>
  <c r="I13" i="1"/>
  <c r="I12" i="1" s="1"/>
  <c r="H14" i="1"/>
  <c r="I14" i="1"/>
  <c r="G66" i="1"/>
  <c r="I70" i="1"/>
  <c r="H70" i="1"/>
  <c r="G70" i="1"/>
  <c r="I69" i="1"/>
  <c r="H69" i="1"/>
  <c r="G69" i="1"/>
  <c r="I68" i="1"/>
  <c r="H68" i="1"/>
  <c r="G68" i="1"/>
  <c r="I67" i="1"/>
  <c r="H67" i="1"/>
  <c r="G67" i="1"/>
  <c r="I75" i="1"/>
  <c r="H75" i="1"/>
  <c r="G75" i="1"/>
  <c r="I74" i="1"/>
  <c r="H74" i="1"/>
  <c r="G74" i="1"/>
  <c r="I73" i="1"/>
  <c r="H73" i="1"/>
  <c r="G73" i="1"/>
  <c r="I72" i="1"/>
  <c r="H72" i="1"/>
  <c r="G72" i="1"/>
  <c r="G82" i="1"/>
  <c r="I94" i="1"/>
  <c r="H94" i="1"/>
  <c r="G94" i="1"/>
  <c r="I93" i="1"/>
  <c r="H93" i="1"/>
  <c r="G93" i="1"/>
  <c r="I92" i="1"/>
  <c r="H92" i="1"/>
  <c r="G92" i="1"/>
  <c r="I90" i="1"/>
  <c r="H90" i="1"/>
  <c r="G90" i="1"/>
  <c r="I89" i="1"/>
  <c r="H89" i="1"/>
  <c r="G89" i="1"/>
  <c r="I88" i="1"/>
  <c r="H88" i="1"/>
  <c r="G88" i="1"/>
  <c r="G35" i="1"/>
  <c r="I46" i="1"/>
  <c r="I45" i="1" s="1"/>
  <c r="H46" i="1"/>
  <c r="H45" i="1" s="1"/>
  <c r="G46" i="1"/>
  <c r="G45" i="1" s="1"/>
  <c r="I44" i="1"/>
  <c r="H44" i="1"/>
  <c r="G44" i="1"/>
  <c r="G43" i="1" s="1"/>
  <c r="G42" i="1" s="1"/>
  <c r="I43" i="1"/>
  <c r="H43" i="1"/>
  <c r="I42" i="1"/>
  <c r="H42" i="1"/>
  <c r="I40" i="1"/>
  <c r="I39" i="1" s="1"/>
  <c r="H40" i="1"/>
  <c r="H39" i="1" s="1"/>
  <c r="G40" i="1"/>
  <c r="G39" i="1" s="1"/>
  <c r="I38" i="1"/>
  <c r="H38" i="1"/>
  <c r="G38" i="1"/>
  <c r="G37" i="1" s="1"/>
  <c r="G36" i="1" s="1"/>
  <c r="I37" i="1"/>
  <c r="H37" i="1"/>
  <c r="I36" i="1"/>
  <c r="H36" i="1"/>
  <c r="I52" i="1"/>
  <c r="I51" i="1" s="1"/>
  <c r="H52" i="1"/>
  <c r="H51" i="1" s="1"/>
  <c r="G52" i="1"/>
  <c r="G51" i="1" s="1"/>
  <c r="I50" i="1"/>
  <c r="H50" i="1"/>
  <c r="G50" i="1"/>
  <c r="G49" i="1" s="1"/>
  <c r="G48" i="1" s="1"/>
  <c r="I49" i="1"/>
  <c r="H49" i="1"/>
  <c r="I48" i="1"/>
  <c r="H48" i="1"/>
  <c r="I58" i="1"/>
  <c r="I57" i="1" s="1"/>
  <c r="H58" i="1"/>
  <c r="H57" i="1" s="1"/>
  <c r="G58" i="1"/>
  <c r="G57" i="1" s="1"/>
  <c r="I56" i="1"/>
  <c r="H56" i="1"/>
  <c r="G56" i="1"/>
  <c r="G55" i="1" s="1"/>
  <c r="G54" i="1" s="1"/>
  <c r="I55" i="1"/>
  <c r="H55" i="1"/>
  <c r="I54" i="1"/>
  <c r="H54" i="1"/>
  <c r="G14" i="1"/>
  <c r="I18" i="1"/>
  <c r="H18" i="1"/>
  <c r="G18" i="1"/>
  <c r="I17" i="1"/>
  <c r="H17" i="1"/>
  <c r="G17" i="1"/>
  <c r="I16" i="1"/>
  <c r="H16" i="1"/>
  <c r="G16" i="1"/>
  <c r="H117" i="1" l="1"/>
  <c r="I117" i="1"/>
  <c r="G25" i="1" l="1"/>
  <c r="H28" i="1"/>
  <c r="I28" i="1"/>
  <c r="H27" i="1"/>
  <c r="I27" i="1"/>
  <c r="H26" i="1"/>
  <c r="I26" i="1"/>
  <c r="H35" i="1"/>
  <c r="I35" i="1"/>
  <c r="H83" i="1"/>
  <c r="I83" i="1"/>
  <c r="G83" i="1"/>
  <c r="H106" i="1"/>
  <c r="I106" i="1"/>
  <c r="G106" i="1"/>
  <c r="H152" i="1"/>
  <c r="I152" i="1"/>
  <c r="H151" i="1"/>
  <c r="I151" i="1"/>
  <c r="H150" i="1"/>
  <c r="I150" i="1"/>
  <c r="H149" i="1"/>
  <c r="I149" i="1"/>
  <c r="H161" i="1"/>
  <c r="I161" i="1"/>
  <c r="H160" i="1"/>
  <c r="I160" i="1"/>
  <c r="H159" i="1"/>
  <c r="I159" i="1"/>
  <c r="H158" i="1"/>
  <c r="I158" i="1"/>
  <c r="G117" i="1" l="1"/>
  <c r="G28" i="1"/>
  <c r="G27" i="1"/>
  <c r="G26" i="1"/>
  <c r="G80" i="1" l="1"/>
  <c r="H80" i="1"/>
  <c r="H66" i="1" s="1"/>
  <c r="I80" i="1"/>
  <c r="I66" i="1" s="1"/>
  <c r="I136" i="1" l="1"/>
  <c r="H136" i="1"/>
  <c r="G136" i="1"/>
  <c r="I143" i="1"/>
  <c r="H143" i="1"/>
  <c r="G143" i="1"/>
  <c r="I142" i="1"/>
  <c r="H142" i="1"/>
  <c r="G142" i="1"/>
  <c r="I141" i="1"/>
  <c r="H141" i="1"/>
  <c r="G141" i="1"/>
  <c r="G145" i="1"/>
  <c r="H145" i="1"/>
  <c r="I145" i="1"/>
  <c r="I60" i="1" l="1"/>
  <c r="H60" i="1"/>
  <c r="I85" i="1"/>
  <c r="I84" i="1"/>
  <c r="H85" i="1"/>
  <c r="H84" i="1"/>
  <c r="I64" i="1"/>
  <c r="I63" i="1" s="1"/>
  <c r="H64" i="1"/>
  <c r="H63" i="1" s="1"/>
  <c r="G64" i="1"/>
  <c r="G63" i="1" s="1"/>
  <c r="I62" i="1"/>
  <c r="H62" i="1"/>
  <c r="G62" i="1"/>
  <c r="G61" i="1" s="1"/>
  <c r="G60" i="1" s="1"/>
  <c r="I61" i="1"/>
  <c r="H61" i="1"/>
  <c r="I139" i="1" l="1"/>
  <c r="H139" i="1"/>
  <c r="G139" i="1"/>
  <c r="I138" i="1"/>
  <c r="H138" i="1"/>
  <c r="G138" i="1"/>
  <c r="I137" i="1"/>
  <c r="H137" i="1"/>
  <c r="G137" i="1"/>
  <c r="I147" i="1" l="1"/>
  <c r="I146" i="1"/>
  <c r="H147" i="1"/>
  <c r="H146" i="1"/>
  <c r="I123" i="1"/>
  <c r="H123" i="1"/>
  <c r="I126" i="1"/>
  <c r="I125" i="1"/>
  <c r="I124" i="1"/>
  <c r="H126" i="1"/>
  <c r="H125" i="1"/>
  <c r="H124" i="1"/>
  <c r="I130" i="1"/>
  <c r="I129" i="1"/>
  <c r="I128" i="1"/>
  <c r="H130" i="1"/>
  <c r="H129" i="1"/>
  <c r="H128" i="1"/>
  <c r="G130" i="1"/>
  <c r="G129" i="1"/>
  <c r="G128" i="1"/>
  <c r="G123" i="1"/>
  <c r="I86" i="1"/>
  <c r="H86" i="1"/>
  <c r="I98" i="1"/>
  <c r="I97" i="1"/>
  <c r="I96" i="1"/>
  <c r="H98" i="1"/>
  <c r="H97" i="1"/>
  <c r="H96" i="1"/>
  <c r="G98" i="1"/>
  <c r="G97" i="1"/>
  <c r="G96" i="1"/>
  <c r="G86" i="1" l="1"/>
  <c r="G13" i="1" s="1"/>
  <c r="G12" i="1" s="1"/>
  <c r="G85" i="1"/>
  <c r="G84" i="1"/>
  <c r="G126" i="1"/>
  <c r="G125" i="1"/>
  <c r="G124" i="1"/>
  <c r="G147" i="1"/>
  <c r="G146" i="1"/>
  <c r="H31" i="1"/>
  <c r="I79" i="1"/>
  <c r="I78" i="1"/>
  <c r="I77" i="1"/>
  <c r="H79" i="1"/>
  <c r="H78" i="1"/>
  <c r="H77" i="1"/>
  <c r="G79" i="1"/>
  <c r="G78" i="1"/>
  <c r="G77" i="1"/>
  <c r="I33" i="1"/>
  <c r="I32" i="1"/>
  <c r="I31" i="1"/>
  <c r="I30" i="1"/>
  <c r="H33" i="1"/>
  <c r="H30" i="1"/>
  <c r="G33" i="1"/>
  <c r="G32" i="1"/>
  <c r="G31" i="1"/>
  <c r="G30" i="1"/>
  <c r="I110" i="1"/>
  <c r="I109" i="1"/>
  <c r="I108" i="1"/>
  <c r="I107" i="1"/>
  <c r="H110" i="1"/>
  <c r="H109" i="1"/>
  <c r="H108" i="1"/>
  <c r="H107" i="1"/>
  <c r="G109" i="1"/>
  <c r="G108" i="1"/>
  <c r="G107" i="1"/>
  <c r="G110" i="1"/>
  <c r="I115" i="1"/>
  <c r="I114" i="1"/>
  <c r="I113" i="1"/>
  <c r="I112" i="1"/>
  <c r="H115" i="1"/>
  <c r="H114" i="1"/>
  <c r="H113" i="1"/>
  <c r="H112" i="1"/>
  <c r="G115" i="1"/>
  <c r="G114" i="1"/>
  <c r="G113" i="1"/>
  <c r="G112" i="1"/>
  <c r="I134" i="1"/>
  <c r="I133" i="1"/>
  <c r="I132" i="1"/>
  <c r="H134" i="1"/>
  <c r="H133" i="1"/>
  <c r="H132" i="1"/>
  <c r="G134" i="1"/>
  <c r="G133" i="1"/>
  <c r="G132" i="1"/>
  <c r="G161" i="1"/>
  <c r="G160" i="1"/>
  <c r="G159" i="1"/>
  <c r="G158" i="1"/>
  <c r="H171" i="1"/>
  <c r="G163" i="1"/>
  <c r="G164" i="1" s="1"/>
  <c r="H167" i="1"/>
  <c r="H166" i="1"/>
  <c r="H165" i="1"/>
  <c r="G167" i="1"/>
  <c r="G166" i="1"/>
  <c r="G165" i="1"/>
  <c r="G151" i="1" l="1"/>
  <c r="H32" i="1"/>
  <c r="G150" i="1"/>
  <c r="G149" i="1"/>
  <c r="G152" i="1"/>
  <c r="G171" i="1"/>
  <c r="G170" i="1"/>
  <c r="H170" i="1"/>
  <c r="G169" i="1"/>
  <c r="H169" i="1"/>
  <c r="H163" i="1"/>
  <c r="H164" i="1" l="1"/>
  <c r="I121" i="1"/>
  <c r="I120" i="1"/>
  <c r="I119" i="1"/>
  <c r="I118" i="1"/>
  <c r="H121" i="1"/>
  <c r="H120" i="1"/>
  <c r="H119" i="1"/>
  <c r="H118" i="1"/>
  <c r="G118" i="1"/>
  <c r="G119" i="1"/>
  <c r="G120" i="1"/>
  <c r="G121" i="1"/>
  <c r="I177" i="1" l="1"/>
  <c r="I176" i="1"/>
  <c r="I175" i="1"/>
  <c r="I174" i="1"/>
  <c r="I173" i="1"/>
  <c r="H177" i="1"/>
  <c r="H176" i="1"/>
  <c r="H175" i="1"/>
  <c r="H174" i="1"/>
  <c r="H173" i="1"/>
  <c r="G173" i="1"/>
  <c r="G174" i="1"/>
  <c r="G177" i="1"/>
  <c r="G176" i="1"/>
  <c r="G175" i="1"/>
  <c r="I23" i="1"/>
  <c r="I22" i="1"/>
  <c r="I21" i="1"/>
  <c r="I20" i="1"/>
  <c r="H23" i="1"/>
  <c r="H22" i="1"/>
  <c r="H21" i="1"/>
  <c r="H20" i="1"/>
  <c r="G20" i="1"/>
  <c r="G21" i="1"/>
  <c r="G22" i="1"/>
  <c r="G23" i="1"/>
</calcChain>
</file>

<file path=xl/sharedStrings.xml><?xml version="1.0" encoding="utf-8"?>
<sst xmlns="http://schemas.openxmlformats.org/spreadsheetml/2006/main" count="615" uniqueCount="146">
  <si>
    <t>руб.</t>
  </si>
  <si>
    <t>5</t>
  </si>
  <si>
    <t>№ п/п</t>
  </si>
  <si>
    <t>Наименование показателя</t>
  </si>
  <si>
    <t>2</t>
  </si>
  <si>
    <t>КБК</t>
  </si>
  <si>
    <t>7</t>
  </si>
  <si>
    <t>8</t>
  </si>
  <si>
    <t>9</t>
  </si>
  <si>
    <t>10</t>
  </si>
  <si>
    <t>3</t>
  </si>
  <si>
    <t>4</t>
  </si>
  <si>
    <t>Раздел</t>
  </si>
  <si>
    <t>Подраздел</t>
  </si>
  <si>
    <t>6</t>
  </si>
  <si>
    <t>ВСЕГО:</t>
  </si>
  <si>
    <t>0100000000</t>
  </si>
  <si>
    <t>0110000000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</si>
  <si>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</si>
  <si>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</si>
  <si>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</si>
  <si>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</si>
  <si>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09</t>
  </si>
  <si>
    <t>ЗДРАВООХРАНЕНИЕ</t>
  </si>
  <si>
    <t>11</t>
  </si>
  <si>
    <t>12</t>
  </si>
  <si>
    <t>13</t>
  </si>
  <si>
    <t>0110092550</t>
  </si>
  <si>
    <t>05</t>
  </si>
  <si>
    <t>03</t>
  </si>
  <si>
    <t>0110092560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</si>
  <si>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</si>
  <si>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</si>
  <si>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</si>
  <si>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</si>
  <si>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0120000000</t>
  </si>
  <si>
    <t>04</t>
  </si>
  <si>
    <t>НАЦИОНАЛЬНАЯ ЭКОНОМИКА</t>
  </si>
  <si>
    <t>Дорожное хозяйство (дорожные фонды)</t>
  </si>
  <si>
    <t>0120092510</t>
  </si>
  <si>
    <t>Дорожный фонд (акцизы)</t>
  </si>
  <si>
    <t>0130092520</t>
  </si>
  <si>
    <t>Другие вопросы в области национальной экономики</t>
  </si>
  <si>
    <t>0140092550</t>
  </si>
  <si>
    <t>НАЦИОНАЛЬНАЯ БЕЗОПАСНОСТЬ И ПРАВООХРАНИТЕЛЬНАЯ ДЕЯТЕЛЬНОСТЬ</t>
  </si>
  <si>
    <t>Обеспечение пожарной безопасности</t>
  </si>
  <si>
    <t>0150092540</t>
  </si>
  <si>
    <t>0200000000</t>
  </si>
  <si>
    <t>0200092810</t>
  </si>
  <si>
    <t>500</t>
  </si>
  <si>
    <t>Межбюджетные трансферты</t>
  </si>
  <si>
    <t>540</t>
  </si>
  <si>
    <t>Иные межбюджетные трансферты</t>
  </si>
  <si>
    <t>08</t>
  </si>
  <si>
    <t>КУЛЬТУРА, КИНЕМАТОГРАФИЯ</t>
  </si>
  <si>
    <t>01</t>
  </si>
  <si>
    <t>Культура</t>
  </si>
  <si>
    <t>0200092820</t>
  </si>
  <si>
    <t>07</t>
  </si>
  <si>
    <t>8100092800</t>
  </si>
  <si>
    <t>Резервный фонд</t>
  </si>
  <si>
    <t>800</t>
  </si>
  <si>
    <t>Иные бюджетные ассигнования</t>
  </si>
  <si>
    <t>870</t>
  </si>
  <si>
    <t>Резервные средства</t>
  </si>
  <si>
    <t>ОБЩЕГОСУДАРСТВЕННЫЕ ВОПРОСЫ</t>
  </si>
  <si>
    <t>Резервные фонды</t>
  </si>
  <si>
    <t>8100092810</t>
  </si>
  <si>
    <t>Другие общегосударственные вопросы</t>
  </si>
  <si>
    <t>850</t>
  </si>
  <si>
    <t>Уплата налогов, сборов и иных платежей</t>
  </si>
  <si>
    <t>8110095000</t>
  </si>
  <si>
    <t>Аппарат управления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</si>
  <si>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</si>
  <si>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8110095020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</si>
  <si>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</si>
  <si>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</si>
  <si>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8110095030</t>
  </si>
  <si>
    <t>Глава муниципального образования</t>
  </si>
  <si>
    <t>02</t>
  </si>
  <si>
    <t>Функционирование высшего должностного лица субъекта Российской  Федерации и муниципального образования</t>
  </si>
  <si>
    <t>9100000000</t>
  </si>
  <si>
    <t>Непрограммные расходы отдельных органов исполнительной власти</t>
  </si>
  <si>
    <t>9170051180</t>
  </si>
  <si>
    <t>НАЦИОНАЛЬНАЯ ОБОРОНА</t>
  </si>
  <si>
    <t>Мобилизационная и вневойсковая подготовка</t>
  </si>
  <si>
    <t>9200000000</t>
  </si>
  <si>
    <t>Непрограммные расходы органов судебной власти</t>
  </si>
  <si>
    <t>9210075140</t>
  </si>
  <si>
    <t>сельского Совета депутатов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</si>
  <si>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</si>
  <si>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</si>
  <si>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</si>
  <si>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 Жуковский сельсовет"</t>
  </si>
  <si>
    <t>Условно утвержденные расходы</t>
  </si>
  <si>
    <t>Закупка товаров, работ и услуг для обеспечения государственных (муниципальных) нужд (освещение)</t>
  </si>
  <si>
    <t>Непрограммные мероприятия</t>
  </si>
  <si>
    <t xml:space="preserve">Благоустройство </t>
  </si>
  <si>
    <t>Сумма                                    на 2023 год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</si>
  <si>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</si>
  <si>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</si>
  <si>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</si>
  <si>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8100000000</t>
  </si>
  <si>
    <t>Софинансирование бюджетам муниципальных образований на организацию и проведение акарицидных обработок мест массового отдыха населения</t>
  </si>
  <si>
    <t>Осуществление работ по благоустройству территории муниципального образавания</t>
  </si>
  <si>
    <t>Благоустройство</t>
  </si>
  <si>
    <t>Расходы на содержание автомобильных дорог общего пользования</t>
  </si>
  <si>
    <t>Энергосбережение и повышение энергетической эффективности на территории Жуковского сельсовета</t>
  </si>
  <si>
    <t>0140000000</t>
  </si>
  <si>
    <t>Обеспечение первичных мер пожарной безопасности</t>
  </si>
  <si>
    <t>01300000000</t>
  </si>
  <si>
    <t>0150000000</t>
  </si>
  <si>
    <t>Осуществление профилактики терроризма и эктремизма</t>
  </si>
  <si>
    <t>Осуществление передаваемых полномочий в области культуры</t>
  </si>
  <si>
    <t>Осуществление передаваемых полномочий в области физической культуры и спорта</t>
  </si>
  <si>
    <t>ОБРАЗОВАНИЕ</t>
  </si>
  <si>
    <t>Молодежная политика</t>
  </si>
  <si>
    <t>Подпрограмма «Энергосбережение и повышение энергетической эффективности на территории Жуковского сельсовета»</t>
  </si>
  <si>
    <t>Осуществление первичного воинского учета,где отсутствубт военные комиссариты</t>
  </si>
  <si>
    <t>Расходы на выполнение государственных полномочий по созданию и обеспечению деятельности административных комиссий</t>
  </si>
  <si>
    <t>Приложение 6</t>
  </si>
  <si>
    <t>Сумма                                    на 2024 год</t>
  </si>
  <si>
    <t>Распределение бюджетных ассигнований по целевым статьям (муниципальным программам Жуковского сельсовета и непрограмным направлениям деятельности), группам и подгруппам видов расходов, разделам, подразделам классификации расходов бюджета сельсовета на 2023 год и плановый период 2024-2025 годов</t>
  </si>
  <si>
    <t>Сумма                                    на 2025 год</t>
  </si>
  <si>
    <t>Муниципальная программа «Переданные полномочия в области культуры, физической культуры, школьного и массового спорта</t>
  </si>
  <si>
    <t>01100S5550</t>
  </si>
  <si>
    <t>Муниципальная программа «Улучшение качества жизни населения муниципального образования Жуковский сельсовет"</t>
  </si>
  <si>
    <t>00</t>
  </si>
  <si>
    <t>1</t>
  </si>
  <si>
    <t>0110075550</t>
  </si>
  <si>
    <t>Иные межбюджетные трансферты бюджетам муниципальных образований на реализацию мероприятий по профилактике заболеваний путем организации и проведения акарицидных обработок наиболее посещаемых населением мест</t>
  </si>
  <si>
    <t>0120075090</t>
  </si>
  <si>
    <t>Субсидии бюджетам муниципальных образований на капитальный ремонт и ремонт автомобильных дорогах местного значения</t>
  </si>
  <si>
    <t>01200S5090</t>
  </si>
  <si>
    <t>Софинансирование на капитальный ремонт и ремонт автомобильных дорогах местного значения</t>
  </si>
  <si>
    <t>0120075760</t>
  </si>
  <si>
    <t>01200S5760</t>
  </si>
  <si>
    <t>Субсидии бюджетам муниципальных образований на разработку проектной документации по восстановлению мостов и путепроводов</t>
  </si>
  <si>
    <t>Софинансирование на разработку проектной документации по восстановлению мостов и путепроводов</t>
  </si>
  <si>
    <t>0140074120</t>
  </si>
  <si>
    <t>01400S4120</t>
  </si>
  <si>
    <t>0130075050</t>
  </si>
  <si>
    <t>Субсидии бюджетам муниципальных образований на подготовку описаний местоположения границ населенных пунктов и территориальных зон</t>
  </si>
  <si>
    <t>01300S5050</t>
  </si>
  <si>
    <t>Софинансирование на подготовку описаний местоположения границ населенных пунктов и территориальных зон</t>
  </si>
  <si>
    <t xml:space="preserve">от 00.00.2023 №00-00Р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</si>
</sst>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7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</font>
    <font>
      <sz val="8"/>
      <name val="Arial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58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wrapText="1"/>
    </xf>
    <xf numFmtId="4" fontId="1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164" fontId="6" fillId="0" borderId="0" xfId="0" applyNumberFormat="1" applyFont="1" applyBorder="1" applyAlignment="1" applyProtection="1">
      <alignment vertical="center" wrapText="1"/>
    </xf>
    <xf numFmtId="0" fontId="9" fillId="0" borderId="0" xfId="0" applyFont="1"/>
    <xf numFmtId="49" fontId="8" fillId="2" borderId="4" xfId="0" applyNumberFormat="1" applyFont="1" applyFill="1" applyBorder="1" applyAlignment="1" applyProtection="1">
      <alignment horizontal="center" vertical="top" wrapText="1"/>
    </xf>
    <xf numFmtId="49" fontId="1" fillId="2" borderId="4" xfId="0" applyNumberFormat="1" applyFont="1" applyFill="1" applyBorder="1" applyAlignment="1" applyProtection="1">
      <alignment horizontal="center" vertical="center"/>
    </xf>
    <xf numFmtId="49" fontId="8" fillId="2" borderId="4" xfId="0" applyNumberFormat="1" applyFont="1" applyFill="1" applyBorder="1" applyAlignment="1" applyProtection="1">
      <alignment horizontal="left" vertical="top" wrapText="1"/>
    </xf>
    <xf numFmtId="4" fontId="12" fillId="2" borderId="4" xfId="0" applyNumberFormat="1" applyFont="1" applyFill="1" applyBorder="1" applyAlignment="1" applyProtection="1">
      <alignment horizontal="right" vertical="top" wrapText="1"/>
    </xf>
    <xf numFmtId="49" fontId="12" fillId="2" borderId="4" xfId="0" applyNumberFormat="1" applyFont="1" applyFill="1" applyBorder="1" applyAlignment="1" applyProtection="1">
      <alignment horizontal="left" vertical="top" wrapText="1"/>
    </xf>
    <xf numFmtId="4" fontId="8" fillId="2" borderId="4" xfId="0" applyNumberFormat="1" applyFont="1" applyFill="1" applyBorder="1" applyAlignment="1" applyProtection="1">
      <alignment horizontal="right" vertical="top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49" fontId="7" fillId="2" borderId="8" xfId="0" applyNumberFormat="1" applyFont="1" applyFill="1" applyBorder="1" applyAlignment="1" applyProtection="1">
      <alignment horizontal="center" vertical="top" wrapText="1"/>
    </xf>
    <xf numFmtId="4" fontId="13" fillId="2" borderId="4" xfId="0" applyNumberFormat="1" applyFont="1" applyFill="1" applyBorder="1" applyAlignment="1" applyProtection="1">
      <alignment horizontal="right" vertical="top" wrapText="1"/>
    </xf>
    <xf numFmtId="4" fontId="7" fillId="2" borderId="8" xfId="0" applyNumberFormat="1" applyFont="1" applyFill="1" applyBorder="1" applyAlignment="1" applyProtection="1">
      <alignment horizontal="right" vertical="top" wrapText="1"/>
    </xf>
    <xf numFmtId="49" fontId="13" fillId="2" borderId="4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0" fontId="0" fillId="3" borderId="0" xfId="0" applyFill="1"/>
    <xf numFmtId="0" fontId="0" fillId="2" borderId="0" xfId="0" applyFill="1"/>
    <xf numFmtId="49" fontId="15" fillId="0" borderId="8" xfId="0" applyNumberFormat="1" applyFont="1" applyBorder="1" applyAlignment="1" applyProtection="1">
      <alignment horizontal="left" vertical="top" wrapText="1"/>
    </xf>
    <xf numFmtId="49" fontId="14" fillId="2" borderId="4" xfId="0" applyNumberFormat="1" applyFont="1" applyFill="1" applyBorder="1" applyAlignment="1" applyProtection="1">
      <alignment horizontal="left" vertical="top" wrapText="1"/>
    </xf>
    <xf numFmtId="49" fontId="15" fillId="2" borderId="8" xfId="0" applyNumberFormat="1" applyFont="1" applyFill="1" applyBorder="1" applyAlignment="1" applyProtection="1">
      <alignment horizontal="left" vertical="top" wrapText="1"/>
    </xf>
    <xf numFmtId="4" fontId="13" fillId="0" borderId="4" xfId="0" applyNumberFormat="1" applyFont="1" applyBorder="1" applyAlignment="1" applyProtection="1">
      <alignment horizontal="right" vertical="top" wrapText="1"/>
    </xf>
    <xf numFmtId="4" fontId="7" fillId="0" borderId="4" xfId="0" applyNumberFormat="1" applyFont="1" applyBorder="1" applyAlignment="1" applyProtection="1">
      <alignment horizontal="right" vertical="top" wrapText="1"/>
    </xf>
    <xf numFmtId="49" fontId="13" fillId="2" borderId="4" xfId="0" applyNumberFormat="1" applyFont="1" applyFill="1" applyBorder="1" applyAlignment="1" applyProtection="1">
      <alignment horizontal="left" vertical="top" wrapText="1"/>
    </xf>
    <xf numFmtId="49" fontId="1" fillId="2" borderId="4" xfId="0" applyNumberFormat="1" applyFont="1" applyFill="1" applyBorder="1" applyAlignment="1" applyProtection="1">
      <alignment horizontal="left" vertical="top" wrapText="1"/>
    </xf>
    <xf numFmtId="0" fontId="16" fillId="0" borderId="0" xfId="0" applyFont="1"/>
    <xf numFmtId="0" fontId="16" fillId="0" borderId="0" xfId="0" applyFont="1" applyAlignment="1">
      <alignment horizontal="right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1" fillId="0" borderId="4" xfId="0" applyNumberFormat="1" applyFont="1" applyBorder="1" applyAlignment="1" applyProtection="1">
      <alignment horizontal="center" vertical="center" wrapText="1"/>
    </xf>
    <xf numFmtId="0" fontId="10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right"/>
    </xf>
    <xf numFmtId="0" fontId="9" fillId="0" borderId="0" xfId="1" applyFont="1" applyAlignment="1">
      <alignment horizontal="right"/>
    </xf>
    <xf numFmtId="164" fontId="6" fillId="0" borderId="0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0" fontId="8" fillId="0" borderId="4" xfId="0" applyFont="1" applyBorder="1" applyAlignment="1">
      <alignment horizontal="justify" vertical="top" wrapText="1"/>
    </xf>
    <xf numFmtId="49" fontId="1" fillId="2" borderId="8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9"/>
  <sheetViews>
    <sheetView tabSelected="1" zoomScale="110" zoomScaleNormal="110" workbookViewId="0">
      <selection activeCell="G25" sqref="G25"/>
    </sheetView>
  </sheetViews>
  <sheetFormatPr defaultRowHeight="12.75" customHeight="1" x14ac:dyDescent="0.2"/>
  <cols>
    <col min="1" max="1" width="5.140625" customWidth="1"/>
    <col min="2" max="2" width="46.140625" customWidth="1"/>
    <col min="3" max="3" width="14.28515625" customWidth="1"/>
    <col min="4" max="4" width="7.140625" customWidth="1"/>
    <col min="5" max="5" width="4.7109375" customWidth="1"/>
    <col min="6" max="6" width="5" customWidth="1"/>
    <col min="7" max="7" width="12.5703125" customWidth="1"/>
    <col min="8" max="8" width="13.28515625" customWidth="1"/>
    <col min="9" max="9" width="13.42578125" customWidth="1"/>
    <col min="10" max="10" width="8.85546875" customWidth="1"/>
  </cols>
  <sheetData>
    <row r="1" spans="1:10" ht="12.75" customHeight="1" x14ac:dyDescent="0.2">
      <c r="A1" s="12"/>
      <c r="B1" s="13"/>
      <c r="C1" s="1"/>
      <c r="D1" s="1"/>
      <c r="E1" s="14"/>
      <c r="F1" s="46" t="s">
        <v>120</v>
      </c>
      <c r="G1" s="46"/>
      <c r="H1" s="46"/>
      <c r="I1" s="46"/>
    </row>
    <row r="2" spans="1:10" ht="12.75" customHeight="1" x14ac:dyDescent="0.2">
      <c r="A2" s="2"/>
      <c r="B2" s="15"/>
      <c r="C2" s="3"/>
      <c r="D2" s="3"/>
      <c r="E2" s="16"/>
      <c r="F2" s="47" t="s">
        <v>92</v>
      </c>
      <c r="G2" s="47"/>
      <c r="H2" s="47"/>
      <c r="I2" s="47"/>
    </row>
    <row r="3" spans="1:10" ht="12.75" customHeight="1" x14ac:dyDescent="0.2">
      <c r="A3" s="2"/>
      <c r="B3" s="15"/>
      <c r="C3" s="3"/>
      <c r="D3" s="3"/>
      <c r="E3" s="48" t="s">
        <v>89</v>
      </c>
      <c r="F3" s="48"/>
      <c r="G3" s="48"/>
      <c r="H3" s="48"/>
      <c r="I3" s="48"/>
    </row>
    <row r="4" spans="1:10" ht="12.75" customHeight="1" x14ac:dyDescent="0.2">
      <c r="A4" s="2"/>
      <c r="B4" s="15"/>
      <c r="C4" s="3"/>
      <c r="D4" s="3"/>
      <c r="E4" s="17"/>
      <c r="F4" s="48" t="s">
        <v>145</v>
      </c>
      <c r="G4" s="48"/>
      <c r="H4" s="48"/>
      <c r="I4" s="48"/>
    </row>
    <row r="6" spans="1:10" ht="58.5" customHeight="1" x14ac:dyDescent="0.2">
      <c r="A6" s="49" t="s">
        <v>122</v>
      </c>
      <c r="B6" s="49"/>
      <c r="C6" s="49"/>
      <c r="D6" s="49"/>
      <c r="E6" s="49"/>
      <c r="F6" s="49"/>
      <c r="G6" s="49"/>
      <c r="H6" s="49"/>
      <c r="I6" s="49"/>
      <c r="J6" s="18"/>
    </row>
    <row r="7" spans="1:10" ht="12.75" hidden="1" customHeight="1" x14ac:dyDescent="0.2"/>
    <row r="8" spans="1:10" ht="13.5" customHeight="1" x14ac:dyDescent="0.2">
      <c r="A8" s="50"/>
      <c r="B8" s="50"/>
      <c r="C8" s="4"/>
      <c r="I8" s="17" t="s">
        <v>0</v>
      </c>
    </row>
    <row r="9" spans="1:10" ht="12.75" customHeight="1" x14ac:dyDescent="0.2">
      <c r="A9" s="51" t="s">
        <v>2</v>
      </c>
      <c r="B9" s="51" t="s">
        <v>3</v>
      </c>
      <c r="C9" s="53" t="s">
        <v>5</v>
      </c>
      <c r="D9" s="54"/>
      <c r="E9" s="54"/>
      <c r="F9" s="55"/>
      <c r="G9" s="44" t="s">
        <v>98</v>
      </c>
      <c r="H9" s="44" t="s">
        <v>121</v>
      </c>
      <c r="I9" s="44" t="s">
        <v>123</v>
      </c>
      <c r="J9" s="7"/>
    </row>
    <row r="10" spans="1:10" ht="21.4" customHeight="1" x14ac:dyDescent="0.2">
      <c r="A10" s="52"/>
      <c r="B10" s="52"/>
      <c r="C10" s="6" t="s">
        <v>90</v>
      </c>
      <c r="D10" s="6" t="s">
        <v>91</v>
      </c>
      <c r="E10" s="6" t="s">
        <v>12</v>
      </c>
      <c r="F10" s="6" t="s">
        <v>13</v>
      </c>
      <c r="G10" s="45"/>
      <c r="H10" s="45"/>
      <c r="I10" s="45"/>
      <c r="J10" s="7"/>
    </row>
    <row r="11" spans="1:10" x14ac:dyDescent="0.2">
      <c r="A11" s="21" t="s">
        <v>128</v>
      </c>
      <c r="B11" s="5" t="s">
        <v>4</v>
      </c>
      <c r="C11" s="5" t="s">
        <v>10</v>
      </c>
      <c r="D11" s="5" t="s">
        <v>11</v>
      </c>
      <c r="E11" s="5" t="s">
        <v>1</v>
      </c>
      <c r="F11" s="5" t="s">
        <v>14</v>
      </c>
      <c r="G11" s="5" t="s">
        <v>6</v>
      </c>
      <c r="H11" s="5" t="s">
        <v>7</v>
      </c>
      <c r="I11" s="5" t="s">
        <v>8</v>
      </c>
      <c r="J11" s="7"/>
    </row>
    <row r="12" spans="1:10" x14ac:dyDescent="0.2">
      <c r="A12" s="42">
        <v>1</v>
      </c>
      <c r="B12" s="9" t="s">
        <v>15</v>
      </c>
      <c r="C12" s="8"/>
      <c r="D12" s="8"/>
      <c r="E12" s="8"/>
      <c r="F12" s="10"/>
      <c r="G12" s="11">
        <f>SUM(G13+G106+G117+G179)</f>
        <v>29940029.5</v>
      </c>
      <c r="H12" s="11">
        <f t="shared" ref="H12:I12" si="0">SUM(H13+H106+H117+H179)</f>
        <v>16761461</v>
      </c>
      <c r="I12" s="11">
        <f t="shared" si="0"/>
        <v>14562299.16</v>
      </c>
    </row>
    <row r="13" spans="1:10" ht="31.5" x14ac:dyDescent="0.2">
      <c r="A13" s="43">
        <v>2</v>
      </c>
      <c r="B13" s="22" t="s">
        <v>126</v>
      </c>
      <c r="C13" s="20" t="s">
        <v>16</v>
      </c>
      <c r="D13" s="20"/>
      <c r="E13" s="20"/>
      <c r="F13" s="20"/>
      <c r="G13" s="23">
        <f>SUM(G14+G35+G66+G82+G100)</f>
        <v>16880288.870000001</v>
      </c>
      <c r="H13" s="23">
        <f t="shared" ref="H13:I13" si="1">SUM(H14+H35+H66+H82+H100)</f>
        <v>4875194.34</v>
      </c>
      <c r="I13" s="23">
        <f t="shared" si="1"/>
        <v>4909194.34</v>
      </c>
    </row>
    <row r="14" spans="1:10" ht="24" customHeight="1" x14ac:dyDescent="0.2">
      <c r="A14" s="43">
        <v>3</v>
      </c>
      <c r="B14" s="24" t="s">
        <v>93</v>
      </c>
      <c r="C14" s="20" t="s">
        <v>17</v>
      </c>
      <c r="D14" s="20"/>
      <c r="E14" s="20"/>
      <c r="F14" s="20"/>
      <c r="G14" s="23">
        <f>SUM(G19+G24+G29+G34)</f>
        <v>3029269.94</v>
      </c>
      <c r="H14" s="23">
        <f t="shared" ref="H14:I14" si="2">SUM(H19+H24+H29+H34)</f>
        <v>1422565.81</v>
      </c>
      <c r="I14" s="23">
        <f t="shared" si="2"/>
        <v>1422565.81</v>
      </c>
    </row>
    <row r="15" spans="1:10" ht="51.75" customHeight="1" x14ac:dyDescent="0.2">
      <c r="A15" s="42">
        <v>4</v>
      </c>
      <c r="B15" s="56" t="s">
        <v>130</v>
      </c>
      <c r="C15" s="20" t="s">
        <v>129</v>
      </c>
      <c r="D15" s="20"/>
      <c r="E15" s="20"/>
      <c r="F15" s="20"/>
      <c r="G15" s="25">
        <v>30065.24</v>
      </c>
      <c r="H15" s="25">
        <v>0</v>
      </c>
      <c r="I15" s="25">
        <v>0</v>
      </c>
    </row>
    <row r="16" spans="1:10" ht="23.25" customHeight="1" x14ac:dyDescent="0.2">
      <c r="A16" s="43">
        <v>5</v>
      </c>
      <c r="B16" s="22" t="s">
        <v>19</v>
      </c>
      <c r="C16" s="20" t="s">
        <v>129</v>
      </c>
      <c r="D16" s="20" t="s">
        <v>18</v>
      </c>
      <c r="E16" s="20"/>
      <c r="F16" s="20"/>
      <c r="G16" s="25">
        <f>SUM(G19)</f>
        <v>30065.24</v>
      </c>
      <c r="H16" s="25">
        <f>SUM(H19)</f>
        <v>0</v>
      </c>
      <c r="I16" s="25">
        <f>SUM(I19)</f>
        <v>0</v>
      </c>
    </row>
    <row r="17" spans="1:9" ht="31.5" x14ac:dyDescent="0.2">
      <c r="A17" s="43">
        <v>6</v>
      </c>
      <c r="B17" s="22" t="s">
        <v>21</v>
      </c>
      <c r="C17" s="20" t="s">
        <v>129</v>
      </c>
      <c r="D17" s="20" t="s">
        <v>20</v>
      </c>
      <c r="E17" s="20"/>
      <c r="F17" s="20"/>
      <c r="G17" s="25">
        <f>SUM(G19)</f>
        <v>30065.24</v>
      </c>
      <c r="H17" s="25">
        <f>SUM(H19)</f>
        <v>0</v>
      </c>
      <c r="I17" s="25">
        <f>SUM(I19)</f>
        <v>0</v>
      </c>
    </row>
    <row r="18" spans="1:9" ht="18.75" customHeight="1" x14ac:dyDescent="0.2">
      <c r="A18" s="42">
        <v>7</v>
      </c>
      <c r="B18" s="22" t="s">
        <v>23</v>
      </c>
      <c r="C18" s="20" t="s">
        <v>129</v>
      </c>
      <c r="D18" s="20" t="s">
        <v>20</v>
      </c>
      <c r="E18" s="20" t="s">
        <v>22</v>
      </c>
      <c r="F18" s="20" t="s">
        <v>127</v>
      </c>
      <c r="G18" s="25">
        <f>SUM(G19)</f>
        <v>30065.24</v>
      </c>
      <c r="H18" s="25">
        <f>SUM(H19)</f>
        <v>0</v>
      </c>
      <c r="I18" s="25">
        <f>SUM(I19)</f>
        <v>0</v>
      </c>
    </row>
    <row r="19" spans="1:9" ht="22.5" x14ac:dyDescent="0.2">
      <c r="A19" s="43">
        <v>8</v>
      </c>
      <c r="B19" s="40" t="s">
        <v>21</v>
      </c>
      <c r="C19" s="30" t="s">
        <v>129</v>
      </c>
      <c r="D19" s="27" t="s">
        <v>20</v>
      </c>
      <c r="E19" s="27" t="s">
        <v>22</v>
      </c>
      <c r="F19" s="27" t="s">
        <v>22</v>
      </c>
      <c r="G19" s="38">
        <v>30065.24</v>
      </c>
      <c r="H19" s="38">
        <v>0</v>
      </c>
      <c r="I19" s="38">
        <v>0</v>
      </c>
    </row>
    <row r="20" spans="1:9" ht="31.5" customHeight="1" x14ac:dyDescent="0.2">
      <c r="A20" s="43">
        <v>9</v>
      </c>
      <c r="B20" s="36" t="s">
        <v>103</v>
      </c>
      <c r="C20" s="20" t="s">
        <v>125</v>
      </c>
      <c r="D20" s="20"/>
      <c r="E20" s="20"/>
      <c r="F20" s="20"/>
      <c r="G20" s="25">
        <f>SUM(G24)</f>
        <v>3607.83</v>
      </c>
      <c r="H20" s="25">
        <f>SUM(H24)</f>
        <v>2822.28</v>
      </c>
      <c r="I20" s="25">
        <f>SUM(I24)</f>
        <v>2822.28</v>
      </c>
    </row>
    <row r="21" spans="1:9" ht="23.25" customHeight="1" x14ac:dyDescent="0.2">
      <c r="A21" s="42">
        <v>10</v>
      </c>
      <c r="B21" s="22" t="s">
        <v>19</v>
      </c>
      <c r="C21" s="20" t="s">
        <v>125</v>
      </c>
      <c r="D21" s="20" t="s">
        <v>18</v>
      </c>
      <c r="E21" s="20"/>
      <c r="F21" s="20"/>
      <c r="G21" s="25">
        <f>SUM(G24)</f>
        <v>3607.83</v>
      </c>
      <c r="H21" s="25">
        <f>SUM(H24)</f>
        <v>2822.28</v>
      </c>
      <c r="I21" s="25">
        <f>SUM(I24)</f>
        <v>2822.28</v>
      </c>
    </row>
    <row r="22" spans="1:9" ht="31.5" x14ac:dyDescent="0.2">
      <c r="A22" s="43">
        <v>11</v>
      </c>
      <c r="B22" s="22" t="s">
        <v>21</v>
      </c>
      <c r="C22" s="20" t="s">
        <v>125</v>
      </c>
      <c r="D22" s="20" t="s">
        <v>20</v>
      </c>
      <c r="E22" s="20"/>
      <c r="F22" s="20"/>
      <c r="G22" s="25">
        <f>SUM(G24)</f>
        <v>3607.83</v>
      </c>
      <c r="H22" s="25">
        <f>SUM(H24)</f>
        <v>2822.28</v>
      </c>
      <c r="I22" s="25">
        <f>SUM(I24)</f>
        <v>2822.28</v>
      </c>
    </row>
    <row r="23" spans="1:9" ht="24.75" customHeight="1" x14ac:dyDescent="0.2">
      <c r="A23" s="43">
        <v>12</v>
      </c>
      <c r="B23" s="22" t="s">
        <v>23</v>
      </c>
      <c r="C23" s="20" t="s">
        <v>125</v>
      </c>
      <c r="D23" s="20" t="s">
        <v>20</v>
      </c>
      <c r="E23" s="20" t="s">
        <v>22</v>
      </c>
      <c r="F23" s="20" t="s">
        <v>127</v>
      </c>
      <c r="G23" s="25">
        <f>SUM(G24)</f>
        <v>3607.83</v>
      </c>
      <c r="H23" s="25">
        <f>SUM(H24)</f>
        <v>2822.28</v>
      </c>
      <c r="I23" s="25">
        <f>SUM(I24)</f>
        <v>2822.28</v>
      </c>
    </row>
    <row r="24" spans="1:9" ht="22.5" x14ac:dyDescent="0.2">
      <c r="A24" s="42">
        <v>13</v>
      </c>
      <c r="B24" s="40" t="s">
        <v>21</v>
      </c>
      <c r="C24" s="30" t="s">
        <v>125</v>
      </c>
      <c r="D24" s="27" t="s">
        <v>20</v>
      </c>
      <c r="E24" s="27" t="s">
        <v>22</v>
      </c>
      <c r="F24" s="27" t="s">
        <v>22</v>
      </c>
      <c r="G24" s="38">
        <v>3607.83</v>
      </c>
      <c r="H24" s="38">
        <v>2822.28</v>
      </c>
      <c r="I24" s="38">
        <v>2822.28</v>
      </c>
    </row>
    <row r="25" spans="1:9" ht="25.5" customHeight="1" x14ac:dyDescent="0.2">
      <c r="A25" s="43">
        <v>14</v>
      </c>
      <c r="B25" s="36" t="s">
        <v>104</v>
      </c>
      <c r="C25" s="20" t="s">
        <v>27</v>
      </c>
      <c r="D25" s="20"/>
      <c r="E25" s="20"/>
      <c r="F25" s="20"/>
      <c r="G25" s="23">
        <f>SUM(G29+G34)</f>
        <v>2995596.87</v>
      </c>
      <c r="H25" s="23">
        <f t="shared" ref="H25:I25" si="3">SUM(H29+H34)</f>
        <v>1419743.53</v>
      </c>
      <c r="I25" s="23">
        <f t="shared" si="3"/>
        <v>1419743.53</v>
      </c>
    </row>
    <row r="26" spans="1:9" ht="31.5" x14ac:dyDescent="0.2">
      <c r="A26" s="43">
        <v>15</v>
      </c>
      <c r="B26" s="24" t="s">
        <v>95</v>
      </c>
      <c r="C26" s="20" t="s">
        <v>27</v>
      </c>
      <c r="D26" s="20" t="s">
        <v>18</v>
      </c>
      <c r="E26" s="20"/>
      <c r="F26" s="20"/>
      <c r="G26" s="23">
        <f>SUM(G29)</f>
        <v>900000</v>
      </c>
      <c r="H26" s="23">
        <f t="shared" ref="H26:I26" si="4">SUM(H29)</f>
        <v>898385.17</v>
      </c>
      <c r="I26" s="23">
        <f t="shared" si="4"/>
        <v>898385.17</v>
      </c>
    </row>
    <row r="27" spans="1:9" ht="22.5" x14ac:dyDescent="0.2">
      <c r="A27" s="42">
        <v>16</v>
      </c>
      <c r="B27" s="40" t="s">
        <v>21</v>
      </c>
      <c r="C27" s="20" t="s">
        <v>27</v>
      </c>
      <c r="D27" s="20" t="s">
        <v>20</v>
      </c>
      <c r="E27" s="20"/>
      <c r="F27" s="20"/>
      <c r="G27" s="23">
        <f>SUM(G29)</f>
        <v>900000</v>
      </c>
      <c r="H27" s="23">
        <f t="shared" ref="H27:I27" si="5">SUM(H29)</f>
        <v>898385.17</v>
      </c>
      <c r="I27" s="23">
        <f t="shared" si="5"/>
        <v>898385.17</v>
      </c>
    </row>
    <row r="28" spans="1:9" x14ac:dyDescent="0.2">
      <c r="A28" s="43">
        <v>17</v>
      </c>
      <c r="B28" s="36" t="s">
        <v>105</v>
      </c>
      <c r="C28" s="20" t="s">
        <v>27</v>
      </c>
      <c r="D28" s="20" t="s">
        <v>20</v>
      </c>
      <c r="E28" s="20" t="s">
        <v>28</v>
      </c>
      <c r="F28" s="20" t="s">
        <v>127</v>
      </c>
      <c r="G28" s="23">
        <f>SUM(G29)</f>
        <v>900000</v>
      </c>
      <c r="H28" s="23">
        <f t="shared" ref="H28:I28" si="6">SUM(H29)</f>
        <v>898385.17</v>
      </c>
      <c r="I28" s="23">
        <f t="shared" si="6"/>
        <v>898385.17</v>
      </c>
    </row>
    <row r="29" spans="1:9" x14ac:dyDescent="0.2">
      <c r="A29" s="43">
        <v>18</v>
      </c>
      <c r="B29" s="37" t="s">
        <v>105</v>
      </c>
      <c r="C29" s="27" t="s">
        <v>27</v>
      </c>
      <c r="D29" s="27" t="s">
        <v>20</v>
      </c>
      <c r="E29" s="27" t="s">
        <v>28</v>
      </c>
      <c r="F29" s="27" t="s">
        <v>29</v>
      </c>
      <c r="G29" s="38">
        <v>900000</v>
      </c>
      <c r="H29" s="38">
        <v>898385.17</v>
      </c>
      <c r="I29" s="38">
        <v>898385.17</v>
      </c>
    </row>
    <row r="30" spans="1:9" ht="21" x14ac:dyDescent="0.2">
      <c r="A30" s="42">
        <v>19</v>
      </c>
      <c r="B30" s="36" t="s">
        <v>104</v>
      </c>
      <c r="C30" s="20" t="s">
        <v>30</v>
      </c>
      <c r="D30" s="20"/>
      <c r="E30" s="20"/>
      <c r="F30" s="20"/>
      <c r="G30" s="25">
        <f>SUM(G34)</f>
        <v>2095596.87</v>
      </c>
      <c r="H30" s="25">
        <f>SUM(H34)</f>
        <v>521358.36</v>
      </c>
      <c r="I30" s="25">
        <f>SUM(I34)</f>
        <v>521358.36</v>
      </c>
    </row>
    <row r="31" spans="1:9" ht="21" x14ac:dyDescent="0.2">
      <c r="A31" s="43">
        <v>20</v>
      </c>
      <c r="B31" s="22" t="s">
        <v>19</v>
      </c>
      <c r="C31" s="20" t="s">
        <v>30</v>
      </c>
      <c r="D31" s="20" t="s">
        <v>18</v>
      </c>
      <c r="E31" s="20"/>
      <c r="F31" s="20"/>
      <c r="G31" s="25">
        <f>SUM(G34)</f>
        <v>2095596.87</v>
      </c>
      <c r="H31" s="25">
        <f>SUM(H34)</f>
        <v>521358.36</v>
      </c>
      <c r="I31" s="25">
        <f>SUM(I34)</f>
        <v>521358.36</v>
      </c>
    </row>
    <row r="32" spans="1:9" ht="22.5" x14ac:dyDescent="0.2">
      <c r="A32" s="43">
        <v>21</v>
      </c>
      <c r="B32" s="40" t="s">
        <v>21</v>
      </c>
      <c r="C32" s="20" t="s">
        <v>30</v>
      </c>
      <c r="D32" s="20" t="s">
        <v>20</v>
      </c>
      <c r="E32" s="20"/>
      <c r="F32" s="20"/>
      <c r="G32" s="25">
        <f>SUM(G34)</f>
        <v>2095596.87</v>
      </c>
      <c r="H32" s="25">
        <f>SUM(H34)</f>
        <v>521358.36</v>
      </c>
      <c r="I32" s="25">
        <f>SUM(I34)</f>
        <v>521358.36</v>
      </c>
    </row>
    <row r="33" spans="1:9" x14ac:dyDescent="0.2">
      <c r="A33" s="42">
        <v>22</v>
      </c>
      <c r="B33" s="36" t="s">
        <v>105</v>
      </c>
      <c r="C33" s="20" t="s">
        <v>30</v>
      </c>
      <c r="D33" s="20" t="s">
        <v>20</v>
      </c>
      <c r="E33" s="20" t="s">
        <v>28</v>
      </c>
      <c r="F33" s="20" t="s">
        <v>127</v>
      </c>
      <c r="G33" s="25">
        <f>SUM(G34)</f>
        <v>2095596.87</v>
      </c>
      <c r="H33" s="25">
        <f>SUM(H34)</f>
        <v>521358.36</v>
      </c>
      <c r="I33" s="25">
        <f>SUM(I34)</f>
        <v>521358.36</v>
      </c>
    </row>
    <row r="34" spans="1:9" x14ac:dyDescent="0.2">
      <c r="A34" s="43">
        <v>23</v>
      </c>
      <c r="B34" s="26" t="s">
        <v>97</v>
      </c>
      <c r="C34" s="27" t="s">
        <v>30</v>
      </c>
      <c r="D34" s="27" t="s">
        <v>20</v>
      </c>
      <c r="E34" s="27" t="s">
        <v>28</v>
      </c>
      <c r="F34" s="27" t="s">
        <v>29</v>
      </c>
      <c r="G34" s="38">
        <v>2095596.87</v>
      </c>
      <c r="H34" s="38">
        <v>521358.36</v>
      </c>
      <c r="I34" s="38">
        <v>521358.36</v>
      </c>
    </row>
    <row r="35" spans="1:9" ht="42" x14ac:dyDescent="0.2">
      <c r="A35" s="43">
        <v>24</v>
      </c>
      <c r="B35" s="22" t="s">
        <v>99</v>
      </c>
      <c r="C35" s="20" t="s">
        <v>35</v>
      </c>
      <c r="D35" s="20"/>
      <c r="E35" s="20"/>
      <c r="F35" s="20"/>
      <c r="G35" s="23">
        <f>SUM(G41+G47+G53+G59+G65)</f>
        <v>10577836.4</v>
      </c>
      <c r="H35" s="23">
        <f t="shared" ref="H35:I35" si="7">SUM(H65)</f>
        <v>582000</v>
      </c>
      <c r="I35" s="23">
        <f t="shared" si="7"/>
        <v>616000</v>
      </c>
    </row>
    <row r="36" spans="1:9" ht="21" x14ac:dyDescent="0.2">
      <c r="A36" s="42">
        <v>25</v>
      </c>
      <c r="B36" s="36" t="s">
        <v>106</v>
      </c>
      <c r="C36" s="57" t="s">
        <v>131</v>
      </c>
      <c r="D36" s="20"/>
      <c r="E36" s="20"/>
      <c r="F36" s="20"/>
      <c r="G36" s="23">
        <f>SUM(G37)</f>
        <v>2750500</v>
      </c>
      <c r="H36" s="23">
        <f>SUM(H41)</f>
        <v>0</v>
      </c>
      <c r="I36" s="23">
        <f>SUM(I41)</f>
        <v>0</v>
      </c>
    </row>
    <row r="37" spans="1:9" ht="33" customHeight="1" x14ac:dyDescent="0.2">
      <c r="A37" s="43">
        <v>26</v>
      </c>
      <c r="B37" s="22" t="s">
        <v>132</v>
      </c>
      <c r="C37" s="57" t="s">
        <v>131</v>
      </c>
      <c r="D37" s="20"/>
      <c r="E37" s="20"/>
      <c r="F37" s="20"/>
      <c r="G37" s="25">
        <f>SUM(G38)</f>
        <v>2750500</v>
      </c>
      <c r="H37" s="25">
        <f>SUM(H41)</f>
        <v>0</v>
      </c>
      <c r="I37" s="25">
        <f>SUM(I41)</f>
        <v>0</v>
      </c>
    </row>
    <row r="38" spans="1:9" ht="21" x14ac:dyDescent="0.2">
      <c r="A38" s="43">
        <v>27</v>
      </c>
      <c r="B38" s="22" t="s">
        <v>19</v>
      </c>
      <c r="C38" s="57" t="s">
        <v>131</v>
      </c>
      <c r="D38" s="20" t="s">
        <v>18</v>
      </c>
      <c r="E38" s="20"/>
      <c r="F38" s="20"/>
      <c r="G38" s="25">
        <f>SUM(G41)</f>
        <v>2750500</v>
      </c>
      <c r="H38" s="25">
        <f>SUM(H41)</f>
        <v>0</v>
      </c>
      <c r="I38" s="25">
        <f>SUM(I41)</f>
        <v>0</v>
      </c>
    </row>
    <row r="39" spans="1:9" ht="22.5" x14ac:dyDescent="0.2">
      <c r="A39" s="42">
        <v>28</v>
      </c>
      <c r="B39" s="40" t="s">
        <v>21</v>
      </c>
      <c r="C39" s="57" t="s">
        <v>131</v>
      </c>
      <c r="D39" s="20" t="s">
        <v>20</v>
      </c>
      <c r="E39" s="20"/>
      <c r="F39" s="20"/>
      <c r="G39" s="25">
        <f t="shared" ref="G39:I40" si="8">SUM(G40)</f>
        <v>2750500</v>
      </c>
      <c r="H39" s="25">
        <f t="shared" si="8"/>
        <v>0</v>
      </c>
      <c r="I39" s="25">
        <f t="shared" si="8"/>
        <v>0</v>
      </c>
    </row>
    <row r="40" spans="1:9" x14ac:dyDescent="0.2">
      <c r="A40" s="43">
        <v>29</v>
      </c>
      <c r="B40" s="36" t="s">
        <v>37</v>
      </c>
      <c r="C40" s="57" t="s">
        <v>131</v>
      </c>
      <c r="D40" s="20" t="s">
        <v>20</v>
      </c>
      <c r="E40" s="20" t="s">
        <v>36</v>
      </c>
      <c r="F40" s="20" t="s">
        <v>127</v>
      </c>
      <c r="G40" s="25">
        <f t="shared" si="8"/>
        <v>2750500</v>
      </c>
      <c r="H40" s="25">
        <f t="shared" si="8"/>
        <v>0</v>
      </c>
      <c r="I40" s="25">
        <f t="shared" si="8"/>
        <v>0</v>
      </c>
    </row>
    <row r="41" spans="1:9" x14ac:dyDescent="0.2">
      <c r="A41" s="43">
        <v>30</v>
      </c>
      <c r="B41" s="26" t="s">
        <v>38</v>
      </c>
      <c r="C41" s="27" t="s">
        <v>131</v>
      </c>
      <c r="D41" s="27" t="s">
        <v>20</v>
      </c>
      <c r="E41" s="27" t="s">
        <v>36</v>
      </c>
      <c r="F41" s="27" t="s">
        <v>22</v>
      </c>
      <c r="G41" s="38">
        <v>2750500</v>
      </c>
      <c r="H41" s="38">
        <v>0</v>
      </c>
      <c r="I41" s="38">
        <v>0</v>
      </c>
    </row>
    <row r="42" spans="1:9" ht="21" x14ac:dyDescent="0.2">
      <c r="A42" s="42">
        <v>31</v>
      </c>
      <c r="B42" s="36" t="s">
        <v>106</v>
      </c>
      <c r="C42" s="57" t="s">
        <v>133</v>
      </c>
      <c r="D42" s="20"/>
      <c r="E42" s="20"/>
      <c r="F42" s="20"/>
      <c r="G42" s="23">
        <f>SUM(G43)</f>
        <v>2836.4</v>
      </c>
      <c r="H42" s="23">
        <f>SUM(H47)</f>
        <v>0</v>
      </c>
      <c r="I42" s="23">
        <f>SUM(I47)</f>
        <v>0</v>
      </c>
    </row>
    <row r="43" spans="1:9" ht="25.5" customHeight="1" x14ac:dyDescent="0.2">
      <c r="A43" s="43">
        <v>32</v>
      </c>
      <c r="B43" s="22" t="s">
        <v>134</v>
      </c>
      <c r="C43" s="57" t="s">
        <v>133</v>
      </c>
      <c r="D43" s="20"/>
      <c r="E43" s="20"/>
      <c r="F43" s="20"/>
      <c r="G43" s="25">
        <f>SUM(G44)</f>
        <v>2836.4</v>
      </c>
      <c r="H43" s="25">
        <f>SUM(H47)</f>
        <v>0</v>
      </c>
      <c r="I43" s="25">
        <f>SUM(I47)</f>
        <v>0</v>
      </c>
    </row>
    <row r="44" spans="1:9" ht="21" x14ac:dyDescent="0.2">
      <c r="A44" s="43">
        <v>33</v>
      </c>
      <c r="B44" s="22" t="s">
        <v>19</v>
      </c>
      <c r="C44" s="57" t="s">
        <v>133</v>
      </c>
      <c r="D44" s="20" t="s">
        <v>18</v>
      </c>
      <c r="E44" s="20"/>
      <c r="F44" s="20"/>
      <c r="G44" s="25">
        <f>SUM(G47)</f>
        <v>2836.4</v>
      </c>
      <c r="H44" s="25">
        <f>SUM(H47)</f>
        <v>0</v>
      </c>
      <c r="I44" s="25">
        <f>SUM(I47)</f>
        <v>0</v>
      </c>
    </row>
    <row r="45" spans="1:9" ht="22.5" x14ac:dyDescent="0.2">
      <c r="A45" s="42">
        <v>34</v>
      </c>
      <c r="B45" s="40" t="s">
        <v>21</v>
      </c>
      <c r="C45" s="57" t="s">
        <v>133</v>
      </c>
      <c r="D45" s="20" t="s">
        <v>20</v>
      </c>
      <c r="E45" s="20"/>
      <c r="F45" s="20"/>
      <c r="G45" s="25">
        <f t="shared" ref="G45:I46" si="9">SUM(G46)</f>
        <v>2836.4</v>
      </c>
      <c r="H45" s="25">
        <f t="shared" si="9"/>
        <v>0</v>
      </c>
      <c r="I45" s="25">
        <f t="shared" si="9"/>
        <v>0</v>
      </c>
    </row>
    <row r="46" spans="1:9" x14ac:dyDescent="0.2">
      <c r="A46" s="43">
        <v>35</v>
      </c>
      <c r="B46" s="36" t="s">
        <v>37</v>
      </c>
      <c r="C46" s="57" t="s">
        <v>133</v>
      </c>
      <c r="D46" s="20" t="s">
        <v>20</v>
      </c>
      <c r="E46" s="20" t="s">
        <v>36</v>
      </c>
      <c r="F46" s="20" t="s">
        <v>127</v>
      </c>
      <c r="G46" s="25">
        <f t="shared" si="9"/>
        <v>2836.4</v>
      </c>
      <c r="H46" s="25">
        <f t="shared" si="9"/>
        <v>0</v>
      </c>
      <c r="I46" s="25">
        <f t="shared" si="9"/>
        <v>0</v>
      </c>
    </row>
    <row r="47" spans="1:9" ht="15.75" customHeight="1" x14ac:dyDescent="0.2">
      <c r="A47" s="43">
        <v>36</v>
      </c>
      <c r="B47" s="26" t="s">
        <v>38</v>
      </c>
      <c r="C47" s="27" t="s">
        <v>133</v>
      </c>
      <c r="D47" s="27" t="s">
        <v>20</v>
      </c>
      <c r="E47" s="27" t="s">
        <v>36</v>
      </c>
      <c r="F47" s="27" t="s">
        <v>22</v>
      </c>
      <c r="G47" s="38">
        <v>2836.4</v>
      </c>
      <c r="H47" s="38">
        <v>0</v>
      </c>
      <c r="I47" s="38">
        <v>0</v>
      </c>
    </row>
    <row r="48" spans="1:9" ht="21" x14ac:dyDescent="0.2">
      <c r="A48" s="42">
        <v>37</v>
      </c>
      <c r="B48" s="36" t="s">
        <v>106</v>
      </c>
      <c r="C48" s="57" t="s">
        <v>135</v>
      </c>
      <c r="D48" s="20"/>
      <c r="E48" s="20"/>
      <c r="F48" s="20"/>
      <c r="G48" s="23">
        <f>SUM(G49)</f>
        <v>7000500</v>
      </c>
      <c r="H48" s="23">
        <f>SUM(H53)</f>
        <v>0</v>
      </c>
      <c r="I48" s="23">
        <f>SUM(I53)</f>
        <v>0</v>
      </c>
    </row>
    <row r="49" spans="1:9" ht="33" customHeight="1" x14ac:dyDescent="0.2">
      <c r="A49" s="43">
        <v>38</v>
      </c>
      <c r="B49" s="22" t="s">
        <v>137</v>
      </c>
      <c r="C49" s="57" t="s">
        <v>135</v>
      </c>
      <c r="D49" s="20"/>
      <c r="E49" s="20"/>
      <c r="F49" s="20"/>
      <c r="G49" s="25">
        <f>SUM(G50)</f>
        <v>7000500</v>
      </c>
      <c r="H49" s="25">
        <f>SUM(H53)</f>
        <v>0</v>
      </c>
      <c r="I49" s="25">
        <f>SUM(I53)</f>
        <v>0</v>
      </c>
    </row>
    <row r="50" spans="1:9" ht="21" x14ac:dyDescent="0.2">
      <c r="A50" s="43">
        <v>39</v>
      </c>
      <c r="B50" s="22" t="s">
        <v>19</v>
      </c>
      <c r="C50" s="57" t="s">
        <v>135</v>
      </c>
      <c r="D50" s="20" t="s">
        <v>18</v>
      </c>
      <c r="E50" s="20"/>
      <c r="F50" s="20"/>
      <c r="G50" s="25">
        <f>SUM(G53)</f>
        <v>7000500</v>
      </c>
      <c r="H50" s="25">
        <f>SUM(H53)</f>
        <v>0</v>
      </c>
      <c r="I50" s="25">
        <f>SUM(I53)</f>
        <v>0</v>
      </c>
    </row>
    <row r="51" spans="1:9" ht="22.5" x14ac:dyDescent="0.2">
      <c r="A51" s="42">
        <v>40</v>
      </c>
      <c r="B51" s="40" t="s">
        <v>21</v>
      </c>
      <c r="C51" s="57" t="s">
        <v>135</v>
      </c>
      <c r="D51" s="20" t="s">
        <v>20</v>
      </c>
      <c r="E51" s="20"/>
      <c r="F51" s="20"/>
      <c r="G51" s="25">
        <f t="shared" ref="G51:I52" si="10">SUM(G52)</f>
        <v>7000500</v>
      </c>
      <c r="H51" s="25">
        <f t="shared" si="10"/>
        <v>0</v>
      </c>
      <c r="I51" s="25">
        <f t="shared" si="10"/>
        <v>0</v>
      </c>
    </row>
    <row r="52" spans="1:9" x14ac:dyDescent="0.2">
      <c r="A52" s="43">
        <v>41</v>
      </c>
      <c r="B52" s="36" t="s">
        <v>37</v>
      </c>
      <c r="C52" s="57" t="s">
        <v>135</v>
      </c>
      <c r="D52" s="20" t="s">
        <v>20</v>
      </c>
      <c r="E52" s="20" t="s">
        <v>36</v>
      </c>
      <c r="F52" s="20" t="s">
        <v>127</v>
      </c>
      <c r="G52" s="25">
        <f t="shared" si="10"/>
        <v>7000500</v>
      </c>
      <c r="H52" s="25">
        <f t="shared" si="10"/>
        <v>0</v>
      </c>
      <c r="I52" s="25">
        <f t="shared" si="10"/>
        <v>0</v>
      </c>
    </row>
    <row r="53" spans="1:9" x14ac:dyDescent="0.2">
      <c r="A53" s="43">
        <v>42</v>
      </c>
      <c r="B53" s="26" t="s">
        <v>38</v>
      </c>
      <c r="C53" s="27" t="s">
        <v>135</v>
      </c>
      <c r="D53" s="27" t="s">
        <v>20</v>
      </c>
      <c r="E53" s="27" t="s">
        <v>36</v>
      </c>
      <c r="F53" s="27" t="s">
        <v>22</v>
      </c>
      <c r="G53" s="38">
        <v>7000500</v>
      </c>
      <c r="H53" s="38">
        <v>0</v>
      </c>
      <c r="I53" s="38">
        <v>0</v>
      </c>
    </row>
    <row r="54" spans="1:9" ht="21" x14ac:dyDescent="0.2">
      <c r="A54" s="42">
        <v>43</v>
      </c>
      <c r="B54" s="36" t="s">
        <v>106</v>
      </c>
      <c r="C54" s="57" t="s">
        <v>136</v>
      </c>
      <c r="D54" s="20"/>
      <c r="E54" s="20"/>
      <c r="F54" s="20"/>
      <c r="G54" s="23">
        <f>SUM(G55)</f>
        <v>7000</v>
      </c>
      <c r="H54" s="23">
        <f>SUM(H59)</f>
        <v>0</v>
      </c>
      <c r="I54" s="23">
        <f>SUM(I59)</f>
        <v>0</v>
      </c>
    </row>
    <row r="55" spans="1:9" ht="32.25" customHeight="1" x14ac:dyDescent="0.2">
      <c r="A55" s="43">
        <v>44</v>
      </c>
      <c r="B55" s="22" t="s">
        <v>138</v>
      </c>
      <c r="C55" s="57" t="s">
        <v>136</v>
      </c>
      <c r="D55" s="20"/>
      <c r="E55" s="20"/>
      <c r="F55" s="20"/>
      <c r="G55" s="25">
        <f>SUM(G56)</f>
        <v>7000</v>
      </c>
      <c r="H55" s="25">
        <f>SUM(H59)</f>
        <v>0</v>
      </c>
      <c r="I55" s="25">
        <f>SUM(I59)</f>
        <v>0</v>
      </c>
    </row>
    <row r="56" spans="1:9" ht="21" x14ac:dyDescent="0.2">
      <c r="A56" s="43">
        <v>45</v>
      </c>
      <c r="B56" s="22" t="s">
        <v>19</v>
      </c>
      <c r="C56" s="57" t="s">
        <v>136</v>
      </c>
      <c r="D56" s="20" t="s">
        <v>18</v>
      </c>
      <c r="E56" s="20"/>
      <c r="F56" s="20"/>
      <c r="G56" s="25">
        <f>SUM(G59)</f>
        <v>7000</v>
      </c>
      <c r="H56" s="25">
        <f>SUM(H59)</f>
        <v>0</v>
      </c>
      <c r="I56" s="25">
        <f>SUM(I59)</f>
        <v>0</v>
      </c>
    </row>
    <row r="57" spans="1:9" ht="22.5" x14ac:dyDescent="0.2">
      <c r="A57" s="42">
        <v>46</v>
      </c>
      <c r="B57" s="40" t="s">
        <v>21</v>
      </c>
      <c r="C57" s="57" t="s">
        <v>136</v>
      </c>
      <c r="D57" s="20" t="s">
        <v>20</v>
      </c>
      <c r="E57" s="20"/>
      <c r="F57" s="20"/>
      <c r="G57" s="25">
        <f t="shared" ref="G57:I58" si="11">SUM(G58)</f>
        <v>7000</v>
      </c>
      <c r="H57" s="25">
        <f t="shared" si="11"/>
        <v>0</v>
      </c>
      <c r="I57" s="25">
        <f t="shared" si="11"/>
        <v>0</v>
      </c>
    </row>
    <row r="58" spans="1:9" x14ac:dyDescent="0.2">
      <c r="A58" s="43">
        <v>47</v>
      </c>
      <c r="B58" s="36" t="s">
        <v>37</v>
      </c>
      <c r="C58" s="57" t="s">
        <v>136</v>
      </c>
      <c r="D58" s="20" t="s">
        <v>20</v>
      </c>
      <c r="E58" s="20" t="s">
        <v>36</v>
      </c>
      <c r="F58" s="20" t="s">
        <v>127</v>
      </c>
      <c r="G58" s="25">
        <f t="shared" si="11"/>
        <v>7000</v>
      </c>
      <c r="H58" s="25">
        <f t="shared" si="11"/>
        <v>0</v>
      </c>
      <c r="I58" s="25">
        <f t="shared" si="11"/>
        <v>0</v>
      </c>
    </row>
    <row r="59" spans="1:9" ht="15.75" customHeight="1" x14ac:dyDescent="0.2">
      <c r="A59" s="43">
        <v>48</v>
      </c>
      <c r="B59" s="26" t="s">
        <v>38</v>
      </c>
      <c r="C59" s="27" t="s">
        <v>136</v>
      </c>
      <c r="D59" s="27" t="s">
        <v>20</v>
      </c>
      <c r="E59" s="27" t="s">
        <v>36</v>
      </c>
      <c r="F59" s="27" t="s">
        <v>22</v>
      </c>
      <c r="G59" s="38">
        <v>7000</v>
      </c>
      <c r="H59" s="38">
        <v>0</v>
      </c>
      <c r="I59" s="38">
        <v>0</v>
      </c>
    </row>
    <row r="60" spans="1:9" ht="23.25" customHeight="1" x14ac:dyDescent="0.2">
      <c r="A60" s="42">
        <v>49</v>
      </c>
      <c r="B60" s="36" t="s">
        <v>106</v>
      </c>
      <c r="C60" s="20" t="s">
        <v>39</v>
      </c>
      <c r="D60" s="20"/>
      <c r="E60" s="20"/>
      <c r="F60" s="20"/>
      <c r="G60" s="23">
        <f>SUM(G61)</f>
        <v>817000</v>
      </c>
      <c r="H60" s="23">
        <f>SUM(H65)</f>
        <v>582000</v>
      </c>
      <c r="I60" s="23">
        <f>SUM(I65)</f>
        <v>616000</v>
      </c>
    </row>
    <row r="61" spans="1:9" x14ac:dyDescent="0.2">
      <c r="A61" s="43">
        <v>50</v>
      </c>
      <c r="B61" s="22" t="s">
        <v>40</v>
      </c>
      <c r="C61" s="20" t="s">
        <v>39</v>
      </c>
      <c r="D61" s="20"/>
      <c r="E61" s="20"/>
      <c r="F61" s="20"/>
      <c r="G61" s="25">
        <f>SUM(G62)</f>
        <v>817000</v>
      </c>
      <c r="H61" s="25">
        <f>SUM(H65)</f>
        <v>582000</v>
      </c>
      <c r="I61" s="25">
        <f>SUM(I65)</f>
        <v>616000</v>
      </c>
    </row>
    <row r="62" spans="1:9" ht="21" x14ac:dyDescent="0.2">
      <c r="A62" s="43">
        <v>51</v>
      </c>
      <c r="B62" s="22" t="s">
        <v>19</v>
      </c>
      <c r="C62" s="20" t="s">
        <v>39</v>
      </c>
      <c r="D62" s="20" t="s">
        <v>18</v>
      </c>
      <c r="E62" s="20"/>
      <c r="F62" s="20"/>
      <c r="G62" s="25">
        <f>SUM(G65)</f>
        <v>817000</v>
      </c>
      <c r="H62" s="25">
        <f>SUM(H65)</f>
        <v>582000</v>
      </c>
      <c r="I62" s="25">
        <f>SUM(I65)</f>
        <v>616000</v>
      </c>
    </row>
    <row r="63" spans="1:9" ht="22.5" x14ac:dyDescent="0.2">
      <c r="A63" s="42">
        <v>52</v>
      </c>
      <c r="B63" s="40" t="s">
        <v>21</v>
      </c>
      <c r="C63" s="20" t="s">
        <v>39</v>
      </c>
      <c r="D63" s="20" t="s">
        <v>20</v>
      </c>
      <c r="E63" s="20"/>
      <c r="F63" s="20"/>
      <c r="G63" s="25">
        <f t="shared" ref="G63:I64" si="12">SUM(G64)</f>
        <v>817000</v>
      </c>
      <c r="H63" s="25">
        <f t="shared" si="12"/>
        <v>582000</v>
      </c>
      <c r="I63" s="25">
        <f t="shared" si="12"/>
        <v>616000</v>
      </c>
    </row>
    <row r="64" spans="1:9" x14ac:dyDescent="0.2">
      <c r="A64" s="43">
        <v>53</v>
      </c>
      <c r="B64" s="36" t="s">
        <v>37</v>
      </c>
      <c r="C64" s="20" t="s">
        <v>39</v>
      </c>
      <c r="D64" s="20" t="s">
        <v>20</v>
      </c>
      <c r="E64" s="20" t="s">
        <v>36</v>
      </c>
      <c r="F64" s="20" t="s">
        <v>127</v>
      </c>
      <c r="G64" s="25">
        <f t="shared" si="12"/>
        <v>817000</v>
      </c>
      <c r="H64" s="25">
        <f t="shared" si="12"/>
        <v>582000</v>
      </c>
      <c r="I64" s="25">
        <f t="shared" si="12"/>
        <v>616000</v>
      </c>
    </row>
    <row r="65" spans="1:10" x14ac:dyDescent="0.2">
      <c r="A65" s="43">
        <v>54</v>
      </c>
      <c r="B65" s="26" t="s">
        <v>38</v>
      </c>
      <c r="C65" s="27" t="s">
        <v>39</v>
      </c>
      <c r="D65" s="27" t="s">
        <v>20</v>
      </c>
      <c r="E65" s="27" t="s">
        <v>36</v>
      </c>
      <c r="F65" s="27" t="s">
        <v>22</v>
      </c>
      <c r="G65" s="38">
        <v>817000</v>
      </c>
      <c r="H65" s="38">
        <v>582000</v>
      </c>
      <c r="I65" s="38">
        <v>616000</v>
      </c>
    </row>
    <row r="66" spans="1:10" ht="31.5" x14ac:dyDescent="0.2">
      <c r="A66" s="42">
        <v>55</v>
      </c>
      <c r="B66" s="22" t="s">
        <v>117</v>
      </c>
      <c r="C66" s="20" t="s">
        <v>110</v>
      </c>
      <c r="D66" s="20"/>
      <c r="E66" s="20"/>
      <c r="F66" s="20"/>
      <c r="G66" s="23">
        <f>SUM(G71+G76+G81)</f>
        <v>266870</v>
      </c>
      <c r="H66" s="23">
        <f>SUM(H80)</f>
        <v>150000</v>
      </c>
      <c r="I66" s="23">
        <f>SUM(I80)</f>
        <v>150000</v>
      </c>
      <c r="J66" s="19"/>
    </row>
    <row r="67" spans="1:10" ht="31.5" customHeight="1" x14ac:dyDescent="0.2">
      <c r="A67" s="43">
        <v>56</v>
      </c>
      <c r="B67" s="22" t="s">
        <v>142</v>
      </c>
      <c r="C67" s="57" t="s">
        <v>141</v>
      </c>
      <c r="D67" s="20"/>
      <c r="E67" s="20"/>
      <c r="F67" s="20"/>
      <c r="G67" s="23">
        <f t="shared" ref="G67:I67" si="13">SUM(G71)</f>
        <v>115700</v>
      </c>
      <c r="H67" s="23">
        <f t="shared" si="13"/>
        <v>0</v>
      </c>
      <c r="I67" s="23">
        <f t="shared" si="13"/>
        <v>0</v>
      </c>
    </row>
    <row r="68" spans="1:10" ht="21" x14ac:dyDescent="0.2">
      <c r="A68" s="43">
        <v>57</v>
      </c>
      <c r="B68" s="22" t="s">
        <v>19</v>
      </c>
      <c r="C68" s="57" t="s">
        <v>141</v>
      </c>
      <c r="D68" s="20" t="s">
        <v>18</v>
      </c>
      <c r="E68" s="20"/>
      <c r="F68" s="20"/>
      <c r="G68" s="25">
        <f>SUM(G71)</f>
        <v>115700</v>
      </c>
      <c r="H68" s="25">
        <f>SUM(H71)</f>
        <v>0</v>
      </c>
      <c r="I68" s="25">
        <f>SUM(I71)</f>
        <v>0</v>
      </c>
    </row>
    <row r="69" spans="1:10" ht="22.5" x14ac:dyDescent="0.2">
      <c r="A69" s="42">
        <v>58</v>
      </c>
      <c r="B69" s="40" t="s">
        <v>21</v>
      </c>
      <c r="C69" s="57" t="s">
        <v>141</v>
      </c>
      <c r="D69" s="20" t="s">
        <v>20</v>
      </c>
      <c r="E69" s="20"/>
      <c r="F69" s="20"/>
      <c r="G69" s="25">
        <f>SUM(G71)</f>
        <v>115700</v>
      </c>
      <c r="H69" s="25">
        <f>SUM(H71)</f>
        <v>0</v>
      </c>
      <c r="I69" s="25">
        <f>SUM(I71)</f>
        <v>0</v>
      </c>
    </row>
    <row r="70" spans="1:10" x14ac:dyDescent="0.2">
      <c r="A70" s="43">
        <v>59</v>
      </c>
      <c r="B70" s="22" t="s">
        <v>37</v>
      </c>
      <c r="C70" s="57" t="s">
        <v>141</v>
      </c>
      <c r="D70" s="20" t="s">
        <v>20</v>
      </c>
      <c r="E70" s="20" t="s">
        <v>36</v>
      </c>
      <c r="F70" s="20" t="s">
        <v>127</v>
      </c>
      <c r="G70" s="25">
        <f>SUM(G71)</f>
        <v>115700</v>
      </c>
      <c r="H70" s="25">
        <f>SUM(H71)</f>
        <v>0</v>
      </c>
      <c r="I70" s="25">
        <f>SUM(I71)</f>
        <v>0</v>
      </c>
    </row>
    <row r="71" spans="1:10" ht="18" customHeight="1" x14ac:dyDescent="0.2">
      <c r="A71" s="43">
        <v>60</v>
      </c>
      <c r="B71" s="26" t="s">
        <v>42</v>
      </c>
      <c r="C71" s="27" t="s">
        <v>141</v>
      </c>
      <c r="D71" s="27" t="s">
        <v>20</v>
      </c>
      <c r="E71" s="27" t="s">
        <v>36</v>
      </c>
      <c r="F71" s="27" t="s">
        <v>25</v>
      </c>
      <c r="G71" s="29">
        <v>115700</v>
      </c>
      <c r="H71" s="29">
        <v>0</v>
      </c>
      <c r="I71" s="29">
        <v>0</v>
      </c>
    </row>
    <row r="72" spans="1:10" ht="31.5" customHeight="1" x14ac:dyDescent="0.2">
      <c r="A72" s="42">
        <v>61</v>
      </c>
      <c r="B72" s="22" t="s">
        <v>144</v>
      </c>
      <c r="C72" s="57" t="s">
        <v>143</v>
      </c>
      <c r="D72" s="20"/>
      <c r="E72" s="20"/>
      <c r="F72" s="20"/>
      <c r="G72" s="23">
        <f t="shared" ref="G72:I72" si="14">SUM(G76)</f>
        <v>1170</v>
      </c>
      <c r="H72" s="23">
        <f t="shared" si="14"/>
        <v>0</v>
      </c>
      <c r="I72" s="23">
        <f t="shared" si="14"/>
        <v>0</v>
      </c>
    </row>
    <row r="73" spans="1:10" ht="21" x14ac:dyDescent="0.2">
      <c r="A73" s="43">
        <v>62</v>
      </c>
      <c r="B73" s="22" t="s">
        <v>19</v>
      </c>
      <c r="C73" s="57" t="s">
        <v>143</v>
      </c>
      <c r="D73" s="20" t="s">
        <v>18</v>
      </c>
      <c r="E73" s="20"/>
      <c r="F73" s="20"/>
      <c r="G73" s="25">
        <f>SUM(G76)</f>
        <v>1170</v>
      </c>
      <c r="H73" s="25">
        <f>SUM(H76)</f>
        <v>0</v>
      </c>
      <c r="I73" s="25">
        <f>SUM(I76)</f>
        <v>0</v>
      </c>
    </row>
    <row r="74" spans="1:10" ht="22.5" x14ac:dyDescent="0.2">
      <c r="A74" s="43">
        <v>63</v>
      </c>
      <c r="B74" s="40" t="s">
        <v>21</v>
      </c>
      <c r="C74" s="57" t="s">
        <v>143</v>
      </c>
      <c r="D74" s="20" t="s">
        <v>20</v>
      </c>
      <c r="E74" s="20"/>
      <c r="F74" s="20"/>
      <c r="G74" s="25">
        <f>SUM(G76)</f>
        <v>1170</v>
      </c>
      <c r="H74" s="25">
        <f>SUM(H76)</f>
        <v>0</v>
      </c>
      <c r="I74" s="25">
        <f>SUM(I76)</f>
        <v>0</v>
      </c>
    </row>
    <row r="75" spans="1:10" x14ac:dyDescent="0.2">
      <c r="A75" s="42">
        <v>64</v>
      </c>
      <c r="B75" s="22" t="s">
        <v>37</v>
      </c>
      <c r="C75" s="57" t="s">
        <v>143</v>
      </c>
      <c r="D75" s="20" t="s">
        <v>20</v>
      </c>
      <c r="E75" s="20" t="s">
        <v>36</v>
      </c>
      <c r="F75" s="20" t="s">
        <v>127</v>
      </c>
      <c r="G75" s="25">
        <f>SUM(G76)</f>
        <v>1170</v>
      </c>
      <c r="H75" s="25">
        <f>SUM(H76)</f>
        <v>0</v>
      </c>
      <c r="I75" s="25">
        <f>SUM(I76)</f>
        <v>0</v>
      </c>
    </row>
    <row r="76" spans="1:10" ht="18" customHeight="1" x14ac:dyDescent="0.2">
      <c r="A76" s="43">
        <v>65</v>
      </c>
      <c r="B76" s="26" t="s">
        <v>42</v>
      </c>
      <c r="C76" s="27" t="s">
        <v>143</v>
      </c>
      <c r="D76" s="27" t="s">
        <v>20</v>
      </c>
      <c r="E76" s="27" t="s">
        <v>36</v>
      </c>
      <c r="F76" s="27" t="s">
        <v>25</v>
      </c>
      <c r="G76" s="29">
        <v>1170</v>
      </c>
      <c r="H76" s="29">
        <v>0</v>
      </c>
      <c r="I76" s="29">
        <v>0</v>
      </c>
    </row>
    <row r="77" spans="1:10" ht="31.5" x14ac:dyDescent="0.2">
      <c r="A77" s="43">
        <v>66</v>
      </c>
      <c r="B77" s="22" t="s">
        <v>107</v>
      </c>
      <c r="C77" s="20" t="s">
        <v>41</v>
      </c>
      <c r="D77" s="20"/>
      <c r="E77" s="20"/>
      <c r="F77" s="20"/>
      <c r="G77" s="23">
        <f t="shared" ref="G77:I77" si="15">SUM(G81)</f>
        <v>150000</v>
      </c>
      <c r="H77" s="23">
        <f t="shared" si="15"/>
        <v>150000</v>
      </c>
      <c r="I77" s="23">
        <f t="shared" si="15"/>
        <v>150000</v>
      </c>
    </row>
    <row r="78" spans="1:10" ht="21" x14ac:dyDescent="0.2">
      <c r="A78" s="42">
        <v>67</v>
      </c>
      <c r="B78" s="22" t="s">
        <v>19</v>
      </c>
      <c r="C78" s="20" t="s">
        <v>41</v>
      </c>
      <c r="D78" s="20" t="s">
        <v>18</v>
      </c>
      <c r="E78" s="20"/>
      <c r="F78" s="20"/>
      <c r="G78" s="25">
        <f>SUM(G81)</f>
        <v>150000</v>
      </c>
      <c r="H78" s="25">
        <f>SUM(H81)</f>
        <v>150000</v>
      </c>
      <c r="I78" s="25">
        <f>SUM(I81)</f>
        <v>150000</v>
      </c>
    </row>
    <row r="79" spans="1:10" ht="22.5" x14ac:dyDescent="0.2">
      <c r="A79" s="43">
        <v>68</v>
      </c>
      <c r="B79" s="40" t="s">
        <v>21</v>
      </c>
      <c r="C79" s="20" t="s">
        <v>41</v>
      </c>
      <c r="D79" s="20" t="s">
        <v>20</v>
      </c>
      <c r="E79" s="20"/>
      <c r="F79" s="20"/>
      <c r="G79" s="25">
        <f>SUM(G81)</f>
        <v>150000</v>
      </c>
      <c r="H79" s="25">
        <f>SUM(H81)</f>
        <v>150000</v>
      </c>
      <c r="I79" s="25">
        <f>SUM(I81)</f>
        <v>150000</v>
      </c>
    </row>
    <row r="80" spans="1:10" x14ac:dyDescent="0.2">
      <c r="A80" s="43">
        <v>69</v>
      </c>
      <c r="B80" s="22" t="s">
        <v>37</v>
      </c>
      <c r="C80" s="20" t="s">
        <v>41</v>
      </c>
      <c r="D80" s="20" t="s">
        <v>20</v>
      </c>
      <c r="E80" s="20" t="s">
        <v>36</v>
      </c>
      <c r="F80" s="20" t="s">
        <v>127</v>
      </c>
      <c r="G80" s="25">
        <f>SUM(G81)</f>
        <v>150000</v>
      </c>
      <c r="H80" s="25">
        <f>SUM(H81)</f>
        <v>150000</v>
      </c>
      <c r="I80" s="25">
        <f>SUM(I81)</f>
        <v>150000</v>
      </c>
    </row>
    <row r="81" spans="1:21" ht="18" customHeight="1" x14ac:dyDescent="0.2">
      <c r="A81" s="42">
        <v>70</v>
      </c>
      <c r="B81" s="26" t="s">
        <v>42</v>
      </c>
      <c r="C81" s="27" t="s">
        <v>41</v>
      </c>
      <c r="D81" s="27" t="s">
        <v>20</v>
      </c>
      <c r="E81" s="27" t="s">
        <v>36</v>
      </c>
      <c r="F81" s="27" t="s">
        <v>25</v>
      </c>
      <c r="G81" s="29">
        <v>150000</v>
      </c>
      <c r="H81" s="29">
        <v>150000</v>
      </c>
      <c r="I81" s="29">
        <v>150000</v>
      </c>
    </row>
    <row r="82" spans="1:21" ht="31.5" x14ac:dyDescent="0.2">
      <c r="A82" s="43">
        <v>71</v>
      </c>
      <c r="B82" s="22" t="s">
        <v>100</v>
      </c>
      <c r="C82" s="20" t="s">
        <v>108</v>
      </c>
      <c r="D82" s="20"/>
      <c r="E82" s="20"/>
      <c r="F82" s="20"/>
      <c r="G82" s="23">
        <f>SUM(G87+G91+G95+G99)</f>
        <v>2941312.5300000003</v>
      </c>
      <c r="H82" s="23">
        <f t="shared" ref="H82:I82" si="16">SUM(H87+H91+H95+H99)</f>
        <v>2655628.5300000003</v>
      </c>
      <c r="I82" s="23">
        <f t="shared" si="16"/>
        <v>2655628.5300000003</v>
      </c>
    </row>
    <row r="83" spans="1:21" ht="15" customHeight="1" x14ac:dyDescent="0.2">
      <c r="A83" s="43">
        <v>72</v>
      </c>
      <c r="B83" s="22" t="s">
        <v>109</v>
      </c>
      <c r="C83" s="20" t="s">
        <v>43</v>
      </c>
      <c r="D83" s="20"/>
      <c r="E83" s="20"/>
      <c r="F83" s="20"/>
      <c r="G83" s="23">
        <f>SUM(G87+G99)</f>
        <v>2330160.4900000002</v>
      </c>
      <c r="H83" s="23">
        <f>SUM(H87+H99)</f>
        <v>2315876.4900000002</v>
      </c>
      <c r="I83" s="23">
        <f>SUM(I87+I99)</f>
        <v>2315876.4900000002</v>
      </c>
    </row>
    <row r="84" spans="1:21" ht="52.5" x14ac:dyDescent="0.2">
      <c r="A84" s="42">
        <v>73</v>
      </c>
      <c r="B84" s="22" t="s">
        <v>32</v>
      </c>
      <c r="C84" s="20" t="s">
        <v>43</v>
      </c>
      <c r="D84" s="20" t="s">
        <v>31</v>
      </c>
      <c r="E84" s="20"/>
      <c r="F84" s="20"/>
      <c r="G84" s="23">
        <f>SUM(G87)</f>
        <v>2315876.4900000002</v>
      </c>
      <c r="H84" s="25">
        <f>SUM(H87)</f>
        <v>2315876.4900000002</v>
      </c>
      <c r="I84" s="25">
        <f>SUM(I87)</f>
        <v>2315876.4900000002</v>
      </c>
    </row>
    <row r="85" spans="1:21" ht="21" x14ac:dyDescent="0.2">
      <c r="A85" s="43">
        <v>74</v>
      </c>
      <c r="B85" s="22" t="s">
        <v>34</v>
      </c>
      <c r="C85" s="20" t="s">
        <v>43</v>
      </c>
      <c r="D85" s="20" t="s">
        <v>33</v>
      </c>
      <c r="E85" s="20"/>
      <c r="F85" s="20"/>
      <c r="G85" s="23">
        <f>SUM(G87)</f>
        <v>2315876.4900000002</v>
      </c>
      <c r="H85" s="25">
        <f>SUM(H87)</f>
        <v>2315876.4900000002</v>
      </c>
      <c r="I85" s="25">
        <f>SUM(I87)</f>
        <v>2315876.4900000002</v>
      </c>
    </row>
    <row r="86" spans="1:21" ht="21" x14ac:dyDescent="0.2">
      <c r="A86" s="43">
        <v>75</v>
      </c>
      <c r="B86" s="22" t="s">
        <v>44</v>
      </c>
      <c r="C86" s="20" t="s">
        <v>43</v>
      </c>
      <c r="D86" s="20" t="s">
        <v>33</v>
      </c>
      <c r="E86" s="20" t="s">
        <v>29</v>
      </c>
      <c r="F86" s="20" t="s">
        <v>127</v>
      </c>
      <c r="G86" s="23">
        <f>SUM(G87)</f>
        <v>2315876.4900000002</v>
      </c>
      <c r="H86" s="23">
        <f>SUM(H87)</f>
        <v>2315876.4900000002</v>
      </c>
      <c r="I86" s="23">
        <f>SUM(I87)</f>
        <v>2315876.4900000002</v>
      </c>
    </row>
    <row r="87" spans="1:21" x14ac:dyDescent="0.2">
      <c r="A87" s="42">
        <v>76</v>
      </c>
      <c r="B87" s="26" t="s">
        <v>45</v>
      </c>
      <c r="C87" s="27" t="s">
        <v>43</v>
      </c>
      <c r="D87" s="27" t="s">
        <v>33</v>
      </c>
      <c r="E87" s="27" t="s">
        <v>29</v>
      </c>
      <c r="F87" s="27" t="s">
        <v>9</v>
      </c>
      <c r="G87" s="38">
        <v>2315876.4900000002</v>
      </c>
      <c r="H87" s="38">
        <v>2315876.4900000002</v>
      </c>
      <c r="I87" s="38">
        <v>2315876.4900000002</v>
      </c>
    </row>
    <row r="88" spans="1:21" ht="21" x14ac:dyDescent="0.2">
      <c r="A88" s="43">
        <v>77</v>
      </c>
      <c r="B88" s="22" t="s">
        <v>19</v>
      </c>
      <c r="C88" s="20" t="s">
        <v>43</v>
      </c>
      <c r="D88" s="20" t="s">
        <v>18</v>
      </c>
      <c r="E88" s="20"/>
      <c r="F88" s="20"/>
      <c r="G88" s="25">
        <f>SUM(G91)</f>
        <v>339752.04</v>
      </c>
      <c r="H88" s="25">
        <f>SUM(H91)</f>
        <v>339752.04</v>
      </c>
      <c r="I88" s="25">
        <f>SUM(I91)</f>
        <v>339752.04</v>
      </c>
    </row>
    <row r="89" spans="1:21" ht="22.5" x14ac:dyDescent="0.2">
      <c r="A89" s="43">
        <v>78</v>
      </c>
      <c r="B89" s="40" t="s">
        <v>21</v>
      </c>
      <c r="C89" s="20" t="s">
        <v>43</v>
      </c>
      <c r="D89" s="20" t="s">
        <v>20</v>
      </c>
      <c r="E89" s="20"/>
      <c r="F89" s="20"/>
      <c r="G89" s="25">
        <f>SUM(G91)</f>
        <v>339752.04</v>
      </c>
      <c r="H89" s="25">
        <f>SUM(H91)</f>
        <v>339752.04</v>
      </c>
      <c r="I89" s="25">
        <f>SUM(I91)</f>
        <v>339752.04</v>
      </c>
    </row>
    <row r="90" spans="1:21" ht="21" x14ac:dyDescent="0.2">
      <c r="A90" s="42">
        <v>79</v>
      </c>
      <c r="B90" s="22" t="s">
        <v>44</v>
      </c>
      <c r="C90" s="20" t="s">
        <v>43</v>
      </c>
      <c r="D90" s="20" t="s">
        <v>20</v>
      </c>
      <c r="E90" s="20" t="s">
        <v>29</v>
      </c>
      <c r="F90" s="20" t="s">
        <v>127</v>
      </c>
      <c r="G90" s="25">
        <f>SUM(G91)</f>
        <v>339752.04</v>
      </c>
      <c r="H90" s="25">
        <f>SUM(H91)</f>
        <v>339752.04</v>
      </c>
      <c r="I90" s="25">
        <f>SUM(I91)</f>
        <v>339752.04</v>
      </c>
    </row>
    <row r="91" spans="1:21" ht="17.25" customHeight="1" x14ac:dyDescent="0.2">
      <c r="A91" s="43">
        <v>80</v>
      </c>
      <c r="B91" s="26" t="s">
        <v>45</v>
      </c>
      <c r="C91" s="27" t="s">
        <v>43</v>
      </c>
      <c r="D91" s="27" t="s">
        <v>20</v>
      </c>
      <c r="E91" s="27" t="s">
        <v>29</v>
      </c>
      <c r="F91" s="27" t="s">
        <v>9</v>
      </c>
      <c r="G91" s="38">
        <v>339752.04</v>
      </c>
      <c r="H91" s="38">
        <v>339752.04</v>
      </c>
      <c r="I91" s="38">
        <v>339752.04</v>
      </c>
    </row>
    <row r="92" spans="1:21" ht="21" x14ac:dyDescent="0.2">
      <c r="A92" s="43">
        <v>81</v>
      </c>
      <c r="B92" s="22" t="s">
        <v>19</v>
      </c>
      <c r="C92" s="57" t="s">
        <v>139</v>
      </c>
      <c r="D92" s="20" t="s">
        <v>18</v>
      </c>
      <c r="E92" s="20"/>
      <c r="F92" s="20"/>
      <c r="G92" s="25">
        <f>SUM(G95)</f>
        <v>271400</v>
      </c>
      <c r="H92" s="25">
        <f>SUM(H95)</f>
        <v>0</v>
      </c>
      <c r="I92" s="25">
        <f>SUM(I95)</f>
        <v>0</v>
      </c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</row>
    <row r="93" spans="1:21" s="33" customFormat="1" ht="22.5" x14ac:dyDescent="0.2">
      <c r="A93" s="42">
        <v>82</v>
      </c>
      <c r="B93" s="40" t="s">
        <v>21</v>
      </c>
      <c r="C93" s="57" t="s">
        <v>139</v>
      </c>
      <c r="D93" s="20" t="s">
        <v>20</v>
      </c>
      <c r="E93" s="20"/>
      <c r="F93" s="20"/>
      <c r="G93" s="25">
        <f>SUM(G95)</f>
        <v>271400</v>
      </c>
      <c r="H93" s="25">
        <f>SUM(H95)</f>
        <v>0</v>
      </c>
      <c r="I93" s="25">
        <f>SUM(I95)</f>
        <v>0</v>
      </c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</row>
    <row r="94" spans="1:21" ht="21" x14ac:dyDescent="0.2">
      <c r="A94" s="43">
        <v>83</v>
      </c>
      <c r="B94" s="22" t="s">
        <v>44</v>
      </c>
      <c r="C94" s="57" t="s">
        <v>139</v>
      </c>
      <c r="D94" s="20" t="s">
        <v>20</v>
      </c>
      <c r="E94" s="20" t="s">
        <v>29</v>
      </c>
      <c r="F94" s="20" t="s">
        <v>127</v>
      </c>
      <c r="G94" s="25">
        <f>SUM(G95)</f>
        <v>271400</v>
      </c>
      <c r="H94" s="25">
        <f>SUM(H95)</f>
        <v>0</v>
      </c>
      <c r="I94" s="25">
        <f>SUM(I95)</f>
        <v>0</v>
      </c>
    </row>
    <row r="95" spans="1:21" x14ac:dyDescent="0.2">
      <c r="A95" s="43">
        <v>84</v>
      </c>
      <c r="B95" s="26" t="s">
        <v>45</v>
      </c>
      <c r="C95" s="27" t="s">
        <v>139</v>
      </c>
      <c r="D95" s="27" t="s">
        <v>20</v>
      </c>
      <c r="E95" s="27" t="s">
        <v>29</v>
      </c>
      <c r="F95" s="27" t="s">
        <v>9</v>
      </c>
      <c r="G95" s="38">
        <v>271400</v>
      </c>
      <c r="H95" s="38">
        <v>0</v>
      </c>
      <c r="I95" s="38">
        <v>0</v>
      </c>
    </row>
    <row r="96" spans="1:21" ht="21" x14ac:dyDescent="0.2">
      <c r="A96" s="42">
        <v>85</v>
      </c>
      <c r="B96" s="22" t="s">
        <v>19</v>
      </c>
      <c r="C96" s="57" t="s">
        <v>140</v>
      </c>
      <c r="D96" s="20" t="s">
        <v>18</v>
      </c>
      <c r="E96" s="20"/>
      <c r="F96" s="20"/>
      <c r="G96" s="25">
        <f>SUM(G99)</f>
        <v>14284</v>
      </c>
      <c r="H96" s="25">
        <f>SUM(H99)</f>
        <v>0</v>
      </c>
      <c r="I96" s="25">
        <f>SUM(I99)</f>
        <v>0</v>
      </c>
    </row>
    <row r="97" spans="1:9" ht="22.5" x14ac:dyDescent="0.2">
      <c r="A97" s="43">
        <v>86</v>
      </c>
      <c r="B97" s="40" t="s">
        <v>21</v>
      </c>
      <c r="C97" s="57" t="s">
        <v>140</v>
      </c>
      <c r="D97" s="20" t="s">
        <v>20</v>
      </c>
      <c r="E97" s="20"/>
      <c r="F97" s="20"/>
      <c r="G97" s="25">
        <f>SUM(G99)</f>
        <v>14284</v>
      </c>
      <c r="H97" s="25">
        <f>SUM(H99)</f>
        <v>0</v>
      </c>
      <c r="I97" s="25">
        <f>SUM(I99)</f>
        <v>0</v>
      </c>
    </row>
    <row r="98" spans="1:9" ht="21" x14ac:dyDescent="0.2">
      <c r="A98" s="43">
        <v>87</v>
      </c>
      <c r="B98" s="22" t="s">
        <v>44</v>
      </c>
      <c r="C98" s="57" t="s">
        <v>140</v>
      </c>
      <c r="D98" s="20" t="s">
        <v>20</v>
      </c>
      <c r="E98" s="20" t="s">
        <v>29</v>
      </c>
      <c r="F98" s="20" t="s">
        <v>127</v>
      </c>
      <c r="G98" s="25">
        <f>SUM(G99)</f>
        <v>14284</v>
      </c>
      <c r="H98" s="25">
        <f>SUM(H99)</f>
        <v>0</v>
      </c>
      <c r="I98" s="25">
        <f>SUM(I99)</f>
        <v>0</v>
      </c>
    </row>
    <row r="99" spans="1:9" x14ac:dyDescent="0.2">
      <c r="A99" s="42">
        <v>88</v>
      </c>
      <c r="B99" s="26" t="s">
        <v>45</v>
      </c>
      <c r="C99" s="27" t="s">
        <v>140</v>
      </c>
      <c r="D99" s="27" t="s">
        <v>20</v>
      </c>
      <c r="E99" s="27" t="s">
        <v>29</v>
      </c>
      <c r="F99" s="27" t="s">
        <v>9</v>
      </c>
      <c r="G99" s="38">
        <v>14284</v>
      </c>
      <c r="H99" s="38">
        <v>0</v>
      </c>
      <c r="I99" s="38">
        <v>0</v>
      </c>
    </row>
    <row r="100" spans="1:9" ht="21" x14ac:dyDescent="0.2">
      <c r="A100" s="43">
        <v>89</v>
      </c>
      <c r="B100" s="22" t="s">
        <v>101</v>
      </c>
      <c r="C100" s="20" t="s">
        <v>111</v>
      </c>
      <c r="D100" s="20"/>
      <c r="E100" s="20"/>
      <c r="F100" s="20"/>
      <c r="G100" s="23">
        <v>65000</v>
      </c>
      <c r="H100" s="23">
        <v>65000</v>
      </c>
      <c r="I100" s="23">
        <v>65000</v>
      </c>
    </row>
    <row r="101" spans="1:9" ht="21" x14ac:dyDescent="0.2">
      <c r="A101" s="43">
        <v>90</v>
      </c>
      <c r="B101" s="22" t="s">
        <v>112</v>
      </c>
      <c r="C101" s="20" t="s">
        <v>46</v>
      </c>
      <c r="D101" s="20"/>
      <c r="E101" s="20"/>
      <c r="F101" s="20"/>
      <c r="G101" s="23">
        <v>65000</v>
      </c>
      <c r="H101" s="23">
        <v>65000</v>
      </c>
      <c r="I101" s="23">
        <v>65000</v>
      </c>
    </row>
    <row r="102" spans="1:9" ht="21" x14ac:dyDescent="0.2">
      <c r="A102" s="42">
        <v>91</v>
      </c>
      <c r="B102" s="22" t="s">
        <v>19</v>
      </c>
      <c r="C102" s="20" t="s">
        <v>46</v>
      </c>
      <c r="D102" s="20" t="s">
        <v>18</v>
      </c>
      <c r="E102" s="20"/>
      <c r="F102" s="20"/>
      <c r="G102" s="25">
        <v>65000</v>
      </c>
      <c r="H102" s="25">
        <v>65000</v>
      </c>
      <c r="I102" s="25">
        <v>65000</v>
      </c>
    </row>
    <row r="103" spans="1:9" ht="22.5" x14ac:dyDescent="0.2">
      <c r="A103" s="43">
        <v>92</v>
      </c>
      <c r="B103" s="40" t="s">
        <v>21</v>
      </c>
      <c r="C103" s="20" t="s">
        <v>46</v>
      </c>
      <c r="D103" s="20" t="s">
        <v>20</v>
      </c>
      <c r="E103" s="20"/>
      <c r="F103" s="20"/>
      <c r="G103" s="25">
        <v>65000</v>
      </c>
      <c r="H103" s="25">
        <v>65000</v>
      </c>
      <c r="I103" s="25">
        <v>65000</v>
      </c>
    </row>
    <row r="104" spans="1:9" ht="25.5" customHeight="1" x14ac:dyDescent="0.2">
      <c r="A104" s="43">
        <v>93</v>
      </c>
      <c r="B104" s="22" t="s">
        <v>44</v>
      </c>
      <c r="C104" s="20" t="s">
        <v>46</v>
      </c>
      <c r="D104" s="20" t="s">
        <v>20</v>
      </c>
      <c r="E104" s="20" t="s">
        <v>29</v>
      </c>
      <c r="F104" s="20" t="s">
        <v>127</v>
      </c>
      <c r="G104" s="25">
        <v>65000</v>
      </c>
      <c r="H104" s="25">
        <v>65000</v>
      </c>
      <c r="I104" s="25">
        <v>65000</v>
      </c>
    </row>
    <row r="105" spans="1:9" ht="22.5" x14ac:dyDescent="0.2">
      <c r="A105" s="42">
        <v>94</v>
      </c>
      <c r="B105" s="40" t="s">
        <v>21</v>
      </c>
      <c r="C105" s="27" t="s">
        <v>46</v>
      </c>
      <c r="D105" s="27" t="s">
        <v>20</v>
      </c>
      <c r="E105" s="27" t="s">
        <v>29</v>
      </c>
      <c r="F105" s="27" t="s">
        <v>9</v>
      </c>
      <c r="G105" s="29">
        <v>65000</v>
      </c>
      <c r="H105" s="29">
        <v>65000</v>
      </c>
      <c r="I105" s="29">
        <v>65000</v>
      </c>
    </row>
    <row r="106" spans="1:9" ht="31.5" x14ac:dyDescent="0.2">
      <c r="A106" s="43">
        <v>95</v>
      </c>
      <c r="B106" s="22" t="s">
        <v>124</v>
      </c>
      <c r="C106" s="20" t="s">
        <v>47</v>
      </c>
      <c r="D106" s="20"/>
      <c r="E106" s="20"/>
      <c r="F106" s="20"/>
      <c r="G106" s="23">
        <f>SUM(G111+G116)</f>
        <v>2576258.5499999998</v>
      </c>
      <c r="H106" s="23">
        <f t="shared" ref="H106:I106" si="17">SUM(H111+H116)</f>
        <v>2061006.8399999999</v>
      </c>
      <c r="I106" s="23">
        <f t="shared" si="17"/>
        <v>0</v>
      </c>
    </row>
    <row r="107" spans="1:9" ht="21" x14ac:dyDescent="0.2">
      <c r="A107" s="43">
        <v>96</v>
      </c>
      <c r="B107" s="36" t="s">
        <v>113</v>
      </c>
      <c r="C107" s="20" t="s">
        <v>48</v>
      </c>
      <c r="D107" s="20"/>
      <c r="E107" s="20"/>
      <c r="F107" s="20"/>
      <c r="G107" s="25">
        <f>SUM(G111)</f>
        <v>1437287.8</v>
      </c>
      <c r="H107" s="25">
        <f>SUM(H111)</f>
        <v>1149830.24</v>
      </c>
      <c r="I107" s="25">
        <f>SUM(I111)</f>
        <v>0</v>
      </c>
    </row>
    <row r="108" spans="1:9" ht="24.75" customHeight="1" x14ac:dyDescent="0.2">
      <c r="A108" s="42">
        <v>97</v>
      </c>
      <c r="B108" s="22" t="s">
        <v>50</v>
      </c>
      <c r="C108" s="20" t="s">
        <v>48</v>
      </c>
      <c r="D108" s="20" t="s">
        <v>49</v>
      </c>
      <c r="E108" s="20"/>
      <c r="F108" s="20"/>
      <c r="G108" s="25">
        <f>SUM(G111)</f>
        <v>1437287.8</v>
      </c>
      <c r="H108" s="25">
        <f>SUM(H111)</f>
        <v>1149830.24</v>
      </c>
      <c r="I108" s="25">
        <f>SUM(I111)</f>
        <v>0</v>
      </c>
    </row>
    <row r="109" spans="1:9" x14ac:dyDescent="0.2">
      <c r="A109" s="43">
        <v>98</v>
      </c>
      <c r="B109" s="22" t="s">
        <v>52</v>
      </c>
      <c r="C109" s="20" t="s">
        <v>48</v>
      </c>
      <c r="D109" s="20" t="s">
        <v>51</v>
      </c>
      <c r="E109" s="20"/>
      <c r="F109" s="20"/>
      <c r="G109" s="25">
        <f>SUM(G111)</f>
        <v>1437287.8</v>
      </c>
      <c r="H109" s="25">
        <f>SUM(H111)</f>
        <v>1149830.24</v>
      </c>
      <c r="I109" s="25">
        <f>SUM(I111)</f>
        <v>0</v>
      </c>
    </row>
    <row r="110" spans="1:9" x14ac:dyDescent="0.2">
      <c r="A110" s="43">
        <v>99</v>
      </c>
      <c r="B110" s="22" t="s">
        <v>54</v>
      </c>
      <c r="C110" s="20" t="s">
        <v>48</v>
      </c>
      <c r="D110" s="20" t="s">
        <v>51</v>
      </c>
      <c r="E110" s="20" t="s">
        <v>53</v>
      </c>
      <c r="F110" s="20" t="s">
        <v>127</v>
      </c>
      <c r="G110" s="25">
        <f>SUM(G111)</f>
        <v>1437287.8</v>
      </c>
      <c r="H110" s="25">
        <f>SUM(H111)</f>
        <v>1149830.24</v>
      </c>
      <c r="I110" s="25">
        <f>SUM(I111)</f>
        <v>0</v>
      </c>
    </row>
    <row r="111" spans="1:9" x14ac:dyDescent="0.2">
      <c r="A111" s="42">
        <v>100</v>
      </c>
      <c r="B111" s="26" t="s">
        <v>56</v>
      </c>
      <c r="C111" s="27" t="s">
        <v>48</v>
      </c>
      <c r="D111" s="27" t="s">
        <v>51</v>
      </c>
      <c r="E111" s="27" t="s">
        <v>53</v>
      </c>
      <c r="F111" s="27" t="s">
        <v>55</v>
      </c>
      <c r="G111" s="38">
        <v>1437287.8</v>
      </c>
      <c r="H111" s="38">
        <v>1149830.24</v>
      </c>
      <c r="I111" s="28">
        <v>0</v>
      </c>
    </row>
    <row r="112" spans="1:9" ht="21" x14ac:dyDescent="0.2">
      <c r="A112" s="43">
        <v>101</v>
      </c>
      <c r="B112" s="36" t="s">
        <v>114</v>
      </c>
      <c r="C112" s="20" t="s">
        <v>57</v>
      </c>
      <c r="D112" s="20"/>
      <c r="E112" s="20"/>
      <c r="F112" s="20"/>
      <c r="G112" s="25">
        <f>SUM(G116)</f>
        <v>1138970.75</v>
      </c>
      <c r="H112" s="25">
        <f>SUM(H116)</f>
        <v>911176.6</v>
      </c>
      <c r="I112" s="25">
        <f>SUM(I116)</f>
        <v>0</v>
      </c>
    </row>
    <row r="113" spans="1:9" ht="18" customHeight="1" x14ac:dyDescent="0.2">
      <c r="A113" s="43">
        <v>102</v>
      </c>
      <c r="B113" s="22" t="s">
        <v>50</v>
      </c>
      <c r="C113" s="20" t="s">
        <v>57</v>
      </c>
      <c r="D113" s="20" t="s">
        <v>49</v>
      </c>
      <c r="E113" s="20"/>
      <c r="F113" s="20"/>
      <c r="G113" s="25">
        <f>SUM(G116)</f>
        <v>1138970.75</v>
      </c>
      <c r="H113" s="25">
        <f>SUM(H116)</f>
        <v>911176.6</v>
      </c>
      <c r="I113" s="25">
        <f>SUM(I116)</f>
        <v>0</v>
      </c>
    </row>
    <row r="114" spans="1:9" x14ac:dyDescent="0.2">
      <c r="A114" s="42">
        <v>103</v>
      </c>
      <c r="B114" s="22" t="s">
        <v>52</v>
      </c>
      <c r="C114" s="20" t="s">
        <v>57</v>
      </c>
      <c r="D114" s="20" t="s">
        <v>51</v>
      </c>
      <c r="E114" s="20"/>
      <c r="F114" s="20"/>
      <c r="G114" s="25">
        <f>SUM(G116)</f>
        <v>1138970.75</v>
      </c>
      <c r="H114" s="25">
        <f>SUM(H116)</f>
        <v>911176.6</v>
      </c>
      <c r="I114" s="25">
        <f>SUM(I116)</f>
        <v>0</v>
      </c>
    </row>
    <row r="115" spans="1:9" x14ac:dyDescent="0.2">
      <c r="A115" s="43">
        <v>104</v>
      </c>
      <c r="B115" s="36" t="s">
        <v>115</v>
      </c>
      <c r="C115" s="20" t="s">
        <v>57</v>
      </c>
      <c r="D115" s="20" t="s">
        <v>51</v>
      </c>
      <c r="E115" s="20" t="s">
        <v>58</v>
      </c>
      <c r="F115" s="20" t="s">
        <v>127</v>
      </c>
      <c r="G115" s="25">
        <f>SUM(G116)</f>
        <v>1138970.75</v>
      </c>
      <c r="H115" s="25">
        <f>SUM(H116)</f>
        <v>911176.6</v>
      </c>
      <c r="I115" s="25">
        <f>SUM(I116)</f>
        <v>0</v>
      </c>
    </row>
    <row r="116" spans="1:9" x14ac:dyDescent="0.2">
      <c r="A116" s="43">
        <v>105</v>
      </c>
      <c r="B116" s="35" t="s">
        <v>116</v>
      </c>
      <c r="C116" s="27" t="s">
        <v>57</v>
      </c>
      <c r="D116" s="27" t="s">
        <v>51</v>
      </c>
      <c r="E116" s="27" t="s">
        <v>58</v>
      </c>
      <c r="F116" s="27" t="s">
        <v>58</v>
      </c>
      <c r="G116" s="38">
        <v>1138970.75</v>
      </c>
      <c r="H116" s="38">
        <v>911176.6</v>
      </c>
      <c r="I116" s="28">
        <v>0</v>
      </c>
    </row>
    <row r="117" spans="1:9" x14ac:dyDescent="0.2">
      <c r="A117" s="42">
        <v>106</v>
      </c>
      <c r="B117" s="22" t="s">
        <v>96</v>
      </c>
      <c r="C117" s="20" t="s">
        <v>102</v>
      </c>
      <c r="D117" s="20"/>
      <c r="E117" s="20"/>
      <c r="F117" s="20"/>
      <c r="G117" s="23">
        <f>SUM(G122+G127+G131+G135+G140+G144+G148+G153+G157+G162+G168+G172+G178)</f>
        <v>10483482.08</v>
      </c>
      <c r="H117" s="23">
        <f t="shared" ref="H117:I117" si="18">SUM(H122+H127+H131+H135+H140+H144+H148+H153+H157+H162+H168+H172+H178)</f>
        <v>9410961.8200000003</v>
      </c>
      <c r="I117" s="23">
        <f t="shared" si="18"/>
        <v>8925435.8200000003</v>
      </c>
    </row>
    <row r="118" spans="1:9" x14ac:dyDescent="0.2">
      <c r="A118" s="43">
        <v>107</v>
      </c>
      <c r="B118" s="22" t="s">
        <v>60</v>
      </c>
      <c r="C118" s="20" t="s">
        <v>59</v>
      </c>
      <c r="D118" s="20"/>
      <c r="E118" s="20"/>
      <c r="F118" s="20"/>
      <c r="G118" s="25">
        <f>SUM(G122)</f>
        <v>80000</v>
      </c>
      <c r="H118" s="25">
        <f>SUM(H122)</f>
        <v>80000</v>
      </c>
      <c r="I118" s="25">
        <f>SUM(I122)</f>
        <v>80000</v>
      </c>
    </row>
    <row r="119" spans="1:9" x14ac:dyDescent="0.2">
      <c r="A119" s="43">
        <v>108</v>
      </c>
      <c r="B119" s="22" t="s">
        <v>62</v>
      </c>
      <c r="C119" s="20" t="s">
        <v>59</v>
      </c>
      <c r="D119" s="20" t="s">
        <v>61</v>
      </c>
      <c r="E119" s="20"/>
      <c r="F119" s="20"/>
      <c r="G119" s="25">
        <f>SUM(G122)</f>
        <v>80000</v>
      </c>
      <c r="H119" s="25">
        <f>SUM(H122)</f>
        <v>80000</v>
      </c>
      <c r="I119" s="25">
        <f>SUM(I122)</f>
        <v>80000</v>
      </c>
    </row>
    <row r="120" spans="1:9" x14ac:dyDescent="0.2">
      <c r="A120" s="42">
        <v>109</v>
      </c>
      <c r="B120" s="22" t="s">
        <v>64</v>
      </c>
      <c r="C120" s="20" t="s">
        <v>59</v>
      </c>
      <c r="D120" s="20" t="s">
        <v>63</v>
      </c>
      <c r="E120" s="20"/>
      <c r="F120" s="20"/>
      <c r="G120" s="25">
        <f>SUM(G122)</f>
        <v>80000</v>
      </c>
      <c r="H120" s="25">
        <f>SUM(H122)</f>
        <v>80000</v>
      </c>
      <c r="I120" s="25">
        <f>SUM(I122)</f>
        <v>80000</v>
      </c>
    </row>
    <row r="121" spans="1:9" x14ac:dyDescent="0.2">
      <c r="A121" s="43">
        <v>110</v>
      </c>
      <c r="B121" s="22" t="s">
        <v>65</v>
      </c>
      <c r="C121" s="20" t="s">
        <v>59</v>
      </c>
      <c r="D121" s="20" t="s">
        <v>63</v>
      </c>
      <c r="E121" s="20" t="s">
        <v>55</v>
      </c>
      <c r="F121" s="20" t="s">
        <v>127</v>
      </c>
      <c r="G121" s="25">
        <f>SUM(G122)</f>
        <v>80000</v>
      </c>
      <c r="H121" s="25">
        <f>SUM(H122)</f>
        <v>80000</v>
      </c>
      <c r="I121" s="25">
        <f>SUM(I122)</f>
        <v>80000</v>
      </c>
    </row>
    <row r="122" spans="1:9" ht="14.25" customHeight="1" x14ac:dyDescent="0.2">
      <c r="A122" s="43">
        <v>111</v>
      </c>
      <c r="B122" s="26" t="s">
        <v>66</v>
      </c>
      <c r="C122" s="27" t="s">
        <v>59</v>
      </c>
      <c r="D122" s="27" t="s">
        <v>63</v>
      </c>
      <c r="E122" s="27" t="s">
        <v>55</v>
      </c>
      <c r="F122" s="27" t="s">
        <v>24</v>
      </c>
      <c r="G122" s="29">
        <v>80000</v>
      </c>
      <c r="H122" s="29">
        <v>80000</v>
      </c>
      <c r="I122" s="29">
        <v>80000</v>
      </c>
    </row>
    <row r="123" spans="1:9" ht="20.25" customHeight="1" x14ac:dyDescent="0.2">
      <c r="A123" s="42">
        <v>112</v>
      </c>
      <c r="B123" s="22" t="s">
        <v>65</v>
      </c>
      <c r="C123" s="20" t="s">
        <v>67</v>
      </c>
      <c r="D123" s="20"/>
      <c r="E123" s="20"/>
      <c r="F123" s="20"/>
      <c r="G123" s="25">
        <f>SUM(G127+G131+G135)</f>
        <v>3907104.17</v>
      </c>
      <c r="H123" s="25">
        <f>SUM(H127+H131+H135)</f>
        <v>3109531.9099999997</v>
      </c>
      <c r="I123" s="25">
        <f>SUM(I127+I131+I135)</f>
        <v>2859544.11</v>
      </c>
    </row>
    <row r="124" spans="1:9" ht="52.5" x14ac:dyDescent="0.2">
      <c r="A124" s="43">
        <v>113</v>
      </c>
      <c r="B124" s="22" t="s">
        <v>32</v>
      </c>
      <c r="C124" s="20" t="s">
        <v>67</v>
      </c>
      <c r="D124" s="20" t="s">
        <v>31</v>
      </c>
      <c r="E124" s="20"/>
      <c r="F124" s="20"/>
      <c r="G124" s="25">
        <f>SUM(G127)</f>
        <v>2842212.11</v>
      </c>
      <c r="H124" s="25">
        <f>SUM(H127)</f>
        <v>2842212.11</v>
      </c>
      <c r="I124" s="25">
        <f>SUM(I127)</f>
        <v>2842212.11</v>
      </c>
    </row>
    <row r="125" spans="1:9" ht="21" x14ac:dyDescent="0.2">
      <c r="A125" s="43">
        <v>114</v>
      </c>
      <c r="B125" s="22" t="s">
        <v>34</v>
      </c>
      <c r="C125" s="20" t="s">
        <v>67</v>
      </c>
      <c r="D125" s="20" t="s">
        <v>33</v>
      </c>
      <c r="E125" s="20"/>
      <c r="F125" s="20"/>
      <c r="G125" s="25">
        <f>SUM(G127)</f>
        <v>2842212.11</v>
      </c>
      <c r="H125" s="25">
        <f>SUM(H127)</f>
        <v>2842212.11</v>
      </c>
      <c r="I125" s="25">
        <f>SUM(I127)</f>
        <v>2842212.11</v>
      </c>
    </row>
    <row r="126" spans="1:9" ht="15.75" customHeight="1" x14ac:dyDescent="0.2">
      <c r="A126" s="42">
        <v>115</v>
      </c>
      <c r="B126" s="22" t="s">
        <v>65</v>
      </c>
      <c r="C126" s="20" t="s">
        <v>67</v>
      </c>
      <c r="D126" s="20" t="s">
        <v>33</v>
      </c>
      <c r="E126" s="20" t="s">
        <v>55</v>
      </c>
      <c r="F126" s="20" t="s">
        <v>127</v>
      </c>
      <c r="G126" s="25">
        <f>SUM(G127)</f>
        <v>2842212.11</v>
      </c>
      <c r="H126" s="25">
        <f>SUM(H127)</f>
        <v>2842212.11</v>
      </c>
      <c r="I126" s="25">
        <f>SUM(I127)</f>
        <v>2842212.11</v>
      </c>
    </row>
    <row r="127" spans="1:9" ht="15.75" customHeight="1" x14ac:dyDescent="0.2">
      <c r="A127" s="43">
        <v>116</v>
      </c>
      <c r="B127" s="26" t="s">
        <v>68</v>
      </c>
      <c r="C127" s="27" t="s">
        <v>67</v>
      </c>
      <c r="D127" s="27" t="s">
        <v>33</v>
      </c>
      <c r="E127" s="27" t="s">
        <v>55</v>
      </c>
      <c r="F127" s="27" t="s">
        <v>26</v>
      </c>
      <c r="G127" s="38">
        <v>2842212.11</v>
      </c>
      <c r="H127" s="38">
        <v>2842212.11</v>
      </c>
      <c r="I127" s="38">
        <v>2842212.11</v>
      </c>
    </row>
    <row r="128" spans="1:9" ht="21" x14ac:dyDescent="0.2">
      <c r="A128" s="43">
        <v>117</v>
      </c>
      <c r="B128" s="22" t="s">
        <v>19</v>
      </c>
      <c r="C128" s="20" t="s">
        <v>67</v>
      </c>
      <c r="D128" s="20" t="s">
        <v>18</v>
      </c>
      <c r="E128" s="20"/>
      <c r="F128" s="20"/>
      <c r="G128" s="25">
        <f>SUM(G131)</f>
        <v>1047560.06</v>
      </c>
      <c r="H128" s="25">
        <f>SUM(H131)</f>
        <v>249987.8</v>
      </c>
      <c r="I128" s="25">
        <f>SUM(I131)</f>
        <v>0</v>
      </c>
    </row>
    <row r="129" spans="1:9" ht="22.5" customHeight="1" x14ac:dyDescent="0.2">
      <c r="A129" s="42">
        <v>118</v>
      </c>
      <c r="B129" s="22" t="s">
        <v>21</v>
      </c>
      <c r="C129" s="20" t="s">
        <v>67</v>
      </c>
      <c r="D129" s="20" t="s">
        <v>20</v>
      </c>
      <c r="E129" s="20"/>
      <c r="F129" s="20"/>
      <c r="G129" s="25">
        <f>SUM(G131)</f>
        <v>1047560.06</v>
      </c>
      <c r="H129" s="25">
        <f>SUM(H131)</f>
        <v>249987.8</v>
      </c>
      <c r="I129" s="25">
        <f>SUM(I131)</f>
        <v>0</v>
      </c>
    </row>
    <row r="130" spans="1:9" x14ac:dyDescent="0.2">
      <c r="A130" s="43">
        <v>119</v>
      </c>
      <c r="B130" s="22" t="s">
        <v>65</v>
      </c>
      <c r="C130" s="20" t="s">
        <v>67</v>
      </c>
      <c r="D130" s="20" t="s">
        <v>20</v>
      </c>
      <c r="E130" s="20" t="s">
        <v>55</v>
      </c>
      <c r="F130" s="20" t="s">
        <v>127</v>
      </c>
      <c r="G130" s="25">
        <f>SUM(G131)</f>
        <v>1047560.06</v>
      </c>
      <c r="H130" s="25">
        <f>SUM(H131)</f>
        <v>249987.8</v>
      </c>
      <c r="I130" s="25">
        <f>SUM(I131)</f>
        <v>0</v>
      </c>
    </row>
    <row r="131" spans="1:9" ht="22.5" x14ac:dyDescent="0.2">
      <c r="A131" s="43">
        <v>120</v>
      </c>
      <c r="B131" s="40" t="s">
        <v>21</v>
      </c>
      <c r="C131" s="27" t="s">
        <v>67</v>
      </c>
      <c r="D131" s="27" t="s">
        <v>20</v>
      </c>
      <c r="E131" s="27" t="s">
        <v>55</v>
      </c>
      <c r="F131" s="27" t="s">
        <v>26</v>
      </c>
      <c r="G131" s="38">
        <v>1047560.06</v>
      </c>
      <c r="H131" s="38">
        <v>249987.8</v>
      </c>
      <c r="I131" s="28">
        <v>0</v>
      </c>
    </row>
    <row r="132" spans="1:9" x14ac:dyDescent="0.2">
      <c r="A132" s="42">
        <v>121</v>
      </c>
      <c r="B132" s="22" t="s">
        <v>62</v>
      </c>
      <c r="C132" s="20" t="s">
        <v>67</v>
      </c>
      <c r="D132" s="20" t="s">
        <v>61</v>
      </c>
      <c r="E132" s="20"/>
      <c r="F132" s="20"/>
      <c r="G132" s="25">
        <f>SUM(G135)</f>
        <v>17332</v>
      </c>
      <c r="H132" s="25">
        <f>SUM(H135)</f>
        <v>17332</v>
      </c>
      <c r="I132" s="25">
        <f>SUM(I135)</f>
        <v>17332</v>
      </c>
    </row>
    <row r="133" spans="1:9" x14ac:dyDescent="0.2">
      <c r="A133" s="43">
        <v>122</v>
      </c>
      <c r="B133" s="22" t="s">
        <v>70</v>
      </c>
      <c r="C133" s="20" t="s">
        <v>67</v>
      </c>
      <c r="D133" s="20" t="s">
        <v>69</v>
      </c>
      <c r="E133" s="20"/>
      <c r="F133" s="20"/>
      <c r="G133" s="25">
        <f>SUM(G135)</f>
        <v>17332</v>
      </c>
      <c r="H133" s="25">
        <f>SUM(H135)</f>
        <v>17332</v>
      </c>
      <c r="I133" s="25">
        <f>SUM(I135)</f>
        <v>17332</v>
      </c>
    </row>
    <row r="134" spans="1:9" x14ac:dyDescent="0.2">
      <c r="A134" s="43">
        <v>123</v>
      </c>
      <c r="B134" s="22" t="s">
        <v>65</v>
      </c>
      <c r="C134" s="20" t="s">
        <v>67</v>
      </c>
      <c r="D134" s="20" t="s">
        <v>69</v>
      </c>
      <c r="E134" s="20" t="s">
        <v>55</v>
      </c>
      <c r="F134" s="20" t="s">
        <v>127</v>
      </c>
      <c r="G134" s="25">
        <f>SUM(G135)</f>
        <v>17332</v>
      </c>
      <c r="H134" s="25">
        <f>SUM(H135)</f>
        <v>17332</v>
      </c>
      <c r="I134" s="25">
        <f>SUM(I135)</f>
        <v>17332</v>
      </c>
    </row>
    <row r="135" spans="1:9" x14ac:dyDescent="0.2">
      <c r="A135" s="42">
        <v>124</v>
      </c>
      <c r="B135" s="26" t="s">
        <v>68</v>
      </c>
      <c r="C135" s="27" t="s">
        <v>67</v>
      </c>
      <c r="D135" s="27" t="s">
        <v>69</v>
      </c>
      <c r="E135" s="27" t="s">
        <v>55</v>
      </c>
      <c r="F135" s="27" t="s">
        <v>26</v>
      </c>
      <c r="G135" s="38">
        <v>17332</v>
      </c>
      <c r="H135" s="38">
        <v>17332</v>
      </c>
      <c r="I135" s="38">
        <v>17332</v>
      </c>
    </row>
    <row r="136" spans="1:9" ht="21.75" customHeight="1" x14ac:dyDescent="0.2">
      <c r="A136" s="43">
        <v>125</v>
      </c>
      <c r="B136" s="22" t="s">
        <v>72</v>
      </c>
      <c r="C136" s="20" t="s">
        <v>71</v>
      </c>
      <c r="D136" s="20"/>
      <c r="E136" s="20"/>
      <c r="F136" s="20"/>
      <c r="G136" s="23">
        <f>SUM(G140+G144+G148)</f>
        <v>4315233.43</v>
      </c>
      <c r="H136" s="23">
        <f>SUM(H140+H144+H148)</f>
        <v>4065233.43</v>
      </c>
      <c r="I136" s="23">
        <f>SUM(I140+I148+I144)</f>
        <v>4010310.23</v>
      </c>
    </row>
    <row r="137" spans="1:9" ht="52.5" x14ac:dyDescent="0.2">
      <c r="A137" s="43">
        <v>126</v>
      </c>
      <c r="B137" s="22" t="s">
        <v>32</v>
      </c>
      <c r="C137" s="20" t="s">
        <v>71</v>
      </c>
      <c r="D137" s="20" t="s">
        <v>31</v>
      </c>
      <c r="E137" s="20"/>
      <c r="F137" s="20"/>
      <c r="G137" s="23">
        <f>SUM(G140)</f>
        <v>4010233.43</v>
      </c>
      <c r="H137" s="23">
        <f>SUM(H140)</f>
        <v>4010233.43</v>
      </c>
      <c r="I137" s="23">
        <f>SUM(I140)</f>
        <v>4010233.43</v>
      </c>
    </row>
    <row r="138" spans="1:9" ht="21" x14ac:dyDescent="0.2">
      <c r="A138" s="42">
        <v>127</v>
      </c>
      <c r="B138" s="22" t="s">
        <v>34</v>
      </c>
      <c r="C138" s="20" t="s">
        <v>71</v>
      </c>
      <c r="D138" s="20" t="s">
        <v>33</v>
      </c>
      <c r="E138" s="20"/>
      <c r="F138" s="20"/>
      <c r="G138" s="23">
        <f>SUM(G140)</f>
        <v>4010233.43</v>
      </c>
      <c r="H138" s="23">
        <f>SUM(H140)</f>
        <v>4010233.43</v>
      </c>
      <c r="I138" s="23">
        <f>SUM(I140)</f>
        <v>4010233.43</v>
      </c>
    </row>
    <row r="139" spans="1:9" x14ac:dyDescent="0.2">
      <c r="A139" s="43">
        <v>128</v>
      </c>
      <c r="B139" s="22" t="s">
        <v>65</v>
      </c>
      <c r="C139" s="20" t="s">
        <v>71</v>
      </c>
      <c r="D139" s="20" t="s">
        <v>33</v>
      </c>
      <c r="E139" s="20" t="s">
        <v>55</v>
      </c>
      <c r="F139" s="20" t="s">
        <v>127</v>
      </c>
      <c r="G139" s="23">
        <f>SUM(G140)</f>
        <v>4010233.43</v>
      </c>
      <c r="H139" s="23">
        <f>SUM(H140)</f>
        <v>4010233.43</v>
      </c>
      <c r="I139" s="23">
        <f>SUM(I140)</f>
        <v>4010233.43</v>
      </c>
    </row>
    <row r="140" spans="1:9" ht="45" x14ac:dyDescent="0.2">
      <c r="A140" s="43">
        <v>129</v>
      </c>
      <c r="B140" s="26" t="s">
        <v>73</v>
      </c>
      <c r="C140" s="27" t="s">
        <v>71</v>
      </c>
      <c r="D140" s="27" t="s">
        <v>33</v>
      </c>
      <c r="E140" s="27" t="s">
        <v>55</v>
      </c>
      <c r="F140" s="27" t="s">
        <v>36</v>
      </c>
      <c r="G140" s="38">
        <v>4010233.43</v>
      </c>
      <c r="H140" s="38">
        <v>4010233.43</v>
      </c>
      <c r="I140" s="38">
        <v>4010233.43</v>
      </c>
    </row>
    <row r="141" spans="1:9" ht="21" x14ac:dyDescent="0.2">
      <c r="A141" s="42">
        <v>130</v>
      </c>
      <c r="B141" s="22" t="s">
        <v>19</v>
      </c>
      <c r="C141" s="20" t="s">
        <v>71</v>
      </c>
      <c r="D141" s="20" t="s">
        <v>18</v>
      </c>
      <c r="E141" s="20"/>
      <c r="F141" s="20"/>
      <c r="G141" s="23">
        <f>SUM(G144)</f>
        <v>300000</v>
      </c>
      <c r="H141" s="23">
        <f>SUM(H144)</f>
        <v>50000</v>
      </c>
      <c r="I141" s="23">
        <f>SUM(I144)</f>
        <v>76.8</v>
      </c>
    </row>
    <row r="142" spans="1:9" ht="22.5" x14ac:dyDescent="0.2">
      <c r="A142" s="43">
        <v>131</v>
      </c>
      <c r="B142" s="40" t="s">
        <v>21</v>
      </c>
      <c r="C142" s="20" t="s">
        <v>71</v>
      </c>
      <c r="D142" s="20" t="s">
        <v>20</v>
      </c>
      <c r="E142" s="20"/>
      <c r="F142" s="20"/>
      <c r="G142" s="23">
        <f>SUM(G144)</f>
        <v>300000</v>
      </c>
      <c r="H142" s="23">
        <f>SUM(H144)</f>
        <v>50000</v>
      </c>
      <c r="I142" s="23">
        <f>SUM(I144)</f>
        <v>76.8</v>
      </c>
    </row>
    <row r="143" spans="1:9" x14ac:dyDescent="0.2">
      <c r="A143" s="43">
        <v>132</v>
      </c>
      <c r="B143" s="22" t="s">
        <v>65</v>
      </c>
      <c r="C143" s="20" t="s">
        <v>71</v>
      </c>
      <c r="D143" s="20" t="s">
        <v>20</v>
      </c>
      <c r="E143" s="20" t="s">
        <v>55</v>
      </c>
      <c r="F143" s="20" t="s">
        <v>127</v>
      </c>
      <c r="G143" s="23">
        <f>SUM(G144)</f>
        <v>300000</v>
      </c>
      <c r="H143" s="23">
        <f>SUM(H144)</f>
        <v>50000</v>
      </c>
      <c r="I143" s="23">
        <f>SUM(I144)</f>
        <v>76.8</v>
      </c>
    </row>
    <row r="144" spans="1:9" ht="45" x14ac:dyDescent="0.2">
      <c r="A144" s="42">
        <v>133</v>
      </c>
      <c r="B144" s="26" t="s">
        <v>73</v>
      </c>
      <c r="C144" s="27" t="s">
        <v>71</v>
      </c>
      <c r="D144" s="27" t="s">
        <v>20</v>
      </c>
      <c r="E144" s="27" t="s">
        <v>55</v>
      </c>
      <c r="F144" s="27" t="s">
        <v>36</v>
      </c>
      <c r="G144" s="38">
        <v>300000</v>
      </c>
      <c r="H144" s="28">
        <v>50000</v>
      </c>
      <c r="I144" s="28">
        <v>76.8</v>
      </c>
    </row>
    <row r="145" spans="1:9" ht="52.5" x14ac:dyDescent="0.2">
      <c r="A145" s="43">
        <v>134</v>
      </c>
      <c r="B145" s="22" t="s">
        <v>32</v>
      </c>
      <c r="C145" s="20" t="s">
        <v>71</v>
      </c>
      <c r="D145" s="20" t="s">
        <v>61</v>
      </c>
      <c r="E145" s="20"/>
      <c r="F145" s="20"/>
      <c r="G145" s="23">
        <f>SUM(G148)</f>
        <v>5000</v>
      </c>
      <c r="H145" s="23">
        <f>SUM(H148)</f>
        <v>5000</v>
      </c>
      <c r="I145" s="23">
        <f>SUM(I148)</f>
        <v>0</v>
      </c>
    </row>
    <row r="146" spans="1:9" ht="21" x14ac:dyDescent="0.2">
      <c r="A146" s="43">
        <v>135</v>
      </c>
      <c r="B146" s="22" t="s">
        <v>34</v>
      </c>
      <c r="C146" s="20" t="s">
        <v>71</v>
      </c>
      <c r="D146" s="20" t="s">
        <v>69</v>
      </c>
      <c r="E146" s="20"/>
      <c r="F146" s="20"/>
      <c r="G146" s="23">
        <f>SUM(G148)</f>
        <v>5000</v>
      </c>
      <c r="H146" s="23">
        <f>SUM(H148)</f>
        <v>5000</v>
      </c>
      <c r="I146" s="23">
        <f>SUM(I148)</f>
        <v>0</v>
      </c>
    </row>
    <row r="147" spans="1:9" x14ac:dyDescent="0.2">
      <c r="A147" s="42">
        <v>136</v>
      </c>
      <c r="B147" s="22" t="s">
        <v>65</v>
      </c>
      <c r="C147" s="20" t="s">
        <v>71</v>
      </c>
      <c r="D147" s="20" t="s">
        <v>69</v>
      </c>
      <c r="E147" s="20" t="s">
        <v>55</v>
      </c>
      <c r="F147" s="20" t="s">
        <v>127</v>
      </c>
      <c r="G147" s="23">
        <f>SUM(G148)</f>
        <v>5000</v>
      </c>
      <c r="H147" s="23">
        <f>SUM(H148)</f>
        <v>5000</v>
      </c>
      <c r="I147" s="23">
        <f>SUM(I148)</f>
        <v>0</v>
      </c>
    </row>
    <row r="148" spans="1:9" ht="45" x14ac:dyDescent="0.2">
      <c r="A148" s="43">
        <v>137</v>
      </c>
      <c r="B148" s="26" t="s">
        <v>73</v>
      </c>
      <c r="C148" s="27" t="s">
        <v>71</v>
      </c>
      <c r="D148" s="27" t="s">
        <v>69</v>
      </c>
      <c r="E148" s="27" t="s">
        <v>55</v>
      </c>
      <c r="F148" s="27" t="s">
        <v>36</v>
      </c>
      <c r="G148" s="28">
        <v>5000</v>
      </c>
      <c r="H148" s="28">
        <v>5000</v>
      </c>
      <c r="I148" s="28">
        <v>0</v>
      </c>
    </row>
    <row r="149" spans="1:9" ht="21" customHeight="1" x14ac:dyDescent="0.2">
      <c r="A149" s="43">
        <v>138</v>
      </c>
      <c r="B149" s="22" t="s">
        <v>75</v>
      </c>
      <c r="C149" s="20" t="s">
        <v>74</v>
      </c>
      <c r="D149" s="20"/>
      <c r="E149" s="20"/>
      <c r="F149" s="20"/>
      <c r="G149" s="25">
        <f>SUM(G153+G157)</f>
        <v>852845.54</v>
      </c>
      <c r="H149" s="25">
        <f t="shared" ref="H149:I149" si="19">SUM(H153+H157)</f>
        <v>852845.54</v>
      </c>
      <c r="I149" s="25">
        <f t="shared" si="19"/>
        <v>852845.54</v>
      </c>
    </row>
    <row r="150" spans="1:9" ht="52.5" x14ac:dyDescent="0.2">
      <c r="A150" s="42">
        <v>139</v>
      </c>
      <c r="B150" s="22" t="s">
        <v>32</v>
      </c>
      <c r="C150" s="20" t="s">
        <v>74</v>
      </c>
      <c r="D150" s="20" t="s">
        <v>31</v>
      </c>
      <c r="E150" s="20"/>
      <c r="F150" s="20"/>
      <c r="G150" s="25">
        <f>SUM(G153)</f>
        <v>850845.54</v>
      </c>
      <c r="H150" s="25">
        <f t="shared" ref="H150:I150" si="20">SUM(H153)</f>
        <v>850845.54</v>
      </c>
      <c r="I150" s="25">
        <f t="shared" si="20"/>
        <v>850845.54</v>
      </c>
    </row>
    <row r="151" spans="1:9" ht="13.5" customHeight="1" x14ac:dyDescent="0.2">
      <c r="A151" s="43">
        <v>140</v>
      </c>
      <c r="B151" s="22" t="s">
        <v>34</v>
      </c>
      <c r="C151" s="20" t="s">
        <v>74</v>
      </c>
      <c r="D151" s="20" t="s">
        <v>33</v>
      </c>
      <c r="E151" s="20"/>
      <c r="F151" s="20"/>
      <c r="G151" s="25">
        <f>SUM(G153)</f>
        <v>850845.54</v>
      </c>
      <c r="H151" s="25">
        <f t="shared" ref="H151:I151" si="21">SUM(H153)</f>
        <v>850845.54</v>
      </c>
      <c r="I151" s="25">
        <f t="shared" si="21"/>
        <v>850845.54</v>
      </c>
    </row>
    <row r="152" spans="1:9" x14ac:dyDescent="0.2">
      <c r="A152" s="43">
        <v>141</v>
      </c>
      <c r="B152" s="22" t="s">
        <v>65</v>
      </c>
      <c r="C152" s="20" t="s">
        <v>74</v>
      </c>
      <c r="D152" s="20" t="s">
        <v>33</v>
      </c>
      <c r="E152" s="20" t="s">
        <v>55</v>
      </c>
      <c r="F152" s="20" t="s">
        <v>127</v>
      </c>
      <c r="G152" s="25">
        <f>SUM(G153)</f>
        <v>850845.54</v>
      </c>
      <c r="H152" s="25">
        <f t="shared" ref="H152:I152" si="22">SUM(H153)</f>
        <v>850845.54</v>
      </c>
      <c r="I152" s="25">
        <f t="shared" si="22"/>
        <v>850845.54</v>
      </c>
    </row>
    <row r="153" spans="1:9" ht="33.75" x14ac:dyDescent="0.2">
      <c r="A153" s="42">
        <v>142</v>
      </c>
      <c r="B153" s="26" t="s">
        <v>76</v>
      </c>
      <c r="C153" s="27" t="s">
        <v>74</v>
      </c>
      <c r="D153" s="27" t="s">
        <v>33</v>
      </c>
      <c r="E153" s="27" t="s">
        <v>55</v>
      </c>
      <c r="F153" s="27" t="s">
        <v>29</v>
      </c>
      <c r="G153" s="39">
        <v>850845.54</v>
      </c>
      <c r="H153" s="39">
        <v>850845.54</v>
      </c>
      <c r="I153" s="39">
        <v>850845.54</v>
      </c>
    </row>
    <row r="154" spans="1:9" x14ac:dyDescent="0.2">
      <c r="A154" s="43">
        <v>143</v>
      </c>
      <c r="B154" s="22" t="s">
        <v>62</v>
      </c>
      <c r="C154" s="20" t="s">
        <v>74</v>
      </c>
      <c r="D154" s="20" t="s">
        <v>61</v>
      </c>
      <c r="E154" s="20"/>
      <c r="F154" s="20"/>
      <c r="G154" s="25">
        <v>2000</v>
      </c>
      <c r="H154" s="25">
        <v>2000</v>
      </c>
      <c r="I154" s="25">
        <v>2000</v>
      </c>
    </row>
    <row r="155" spans="1:9" ht="13.5" customHeight="1" x14ac:dyDescent="0.2">
      <c r="A155" s="43">
        <v>144</v>
      </c>
      <c r="B155" s="22" t="s">
        <v>70</v>
      </c>
      <c r="C155" s="20" t="s">
        <v>74</v>
      </c>
      <c r="D155" s="20" t="s">
        <v>69</v>
      </c>
      <c r="E155" s="20"/>
      <c r="F155" s="20"/>
      <c r="G155" s="25">
        <v>2000</v>
      </c>
      <c r="H155" s="25">
        <v>2000</v>
      </c>
      <c r="I155" s="25">
        <v>2000</v>
      </c>
    </row>
    <row r="156" spans="1:9" ht="15" customHeight="1" x14ac:dyDescent="0.2">
      <c r="A156" s="42">
        <v>145</v>
      </c>
      <c r="B156" s="22" t="s">
        <v>65</v>
      </c>
      <c r="C156" s="20" t="s">
        <v>74</v>
      </c>
      <c r="D156" s="20" t="s">
        <v>69</v>
      </c>
      <c r="E156" s="20" t="s">
        <v>55</v>
      </c>
      <c r="F156" s="20" t="s">
        <v>127</v>
      </c>
      <c r="G156" s="25">
        <v>2000</v>
      </c>
      <c r="H156" s="25">
        <v>2000</v>
      </c>
      <c r="I156" s="25">
        <v>2000</v>
      </c>
    </row>
    <row r="157" spans="1:9" ht="25.5" customHeight="1" x14ac:dyDescent="0.2">
      <c r="A157" s="43">
        <v>146</v>
      </c>
      <c r="B157" s="26" t="s">
        <v>76</v>
      </c>
      <c r="C157" s="27" t="s">
        <v>74</v>
      </c>
      <c r="D157" s="27" t="s">
        <v>69</v>
      </c>
      <c r="E157" s="27" t="s">
        <v>55</v>
      </c>
      <c r="F157" s="27" t="s">
        <v>29</v>
      </c>
      <c r="G157" s="28">
        <v>2000</v>
      </c>
      <c r="H157" s="28">
        <v>2000</v>
      </c>
      <c r="I157" s="28">
        <v>2000</v>
      </c>
    </row>
    <row r="158" spans="1:9" ht="12.75" customHeight="1" x14ac:dyDescent="0.2">
      <c r="A158" s="43">
        <v>147</v>
      </c>
      <c r="B158" s="22" t="s">
        <v>78</v>
      </c>
      <c r="C158" s="20" t="s">
        <v>77</v>
      </c>
      <c r="D158" s="20"/>
      <c r="E158" s="20"/>
      <c r="F158" s="20"/>
      <c r="G158" s="25">
        <f>SUM(G162)</f>
        <v>1113797.94</v>
      </c>
      <c r="H158" s="25">
        <f t="shared" ref="H158:I158" si="23">SUM(H162)</f>
        <v>1113797.94</v>
      </c>
      <c r="I158" s="25">
        <f t="shared" si="23"/>
        <v>1113797.94</v>
      </c>
    </row>
    <row r="159" spans="1:9" ht="12.75" customHeight="1" x14ac:dyDescent="0.2">
      <c r="A159" s="42">
        <v>148</v>
      </c>
      <c r="B159" s="22" t="s">
        <v>32</v>
      </c>
      <c r="C159" s="20" t="s">
        <v>77</v>
      </c>
      <c r="D159" s="20" t="s">
        <v>31</v>
      </c>
      <c r="E159" s="20"/>
      <c r="F159" s="20"/>
      <c r="G159" s="25">
        <f>SUM(G162)</f>
        <v>1113797.94</v>
      </c>
      <c r="H159" s="25">
        <f t="shared" ref="H159:I159" si="24">SUM(H162)</f>
        <v>1113797.94</v>
      </c>
      <c r="I159" s="25">
        <f t="shared" si="24"/>
        <v>1113797.94</v>
      </c>
    </row>
    <row r="160" spans="1:9" ht="12.75" customHeight="1" x14ac:dyDescent="0.2">
      <c r="A160" s="43">
        <v>149</v>
      </c>
      <c r="B160" s="22" t="s">
        <v>34</v>
      </c>
      <c r="C160" s="20" t="s">
        <v>77</v>
      </c>
      <c r="D160" s="20" t="s">
        <v>33</v>
      </c>
      <c r="E160" s="20"/>
      <c r="F160" s="20"/>
      <c r="G160" s="25">
        <f>SUM(G162)</f>
        <v>1113797.94</v>
      </c>
      <c r="H160" s="25">
        <f t="shared" ref="H160:I160" si="25">SUM(H162)</f>
        <v>1113797.94</v>
      </c>
      <c r="I160" s="25">
        <f t="shared" si="25"/>
        <v>1113797.94</v>
      </c>
    </row>
    <row r="161" spans="1:9" ht="12.75" customHeight="1" x14ac:dyDescent="0.2">
      <c r="A161" s="43">
        <v>150</v>
      </c>
      <c r="B161" s="22" t="s">
        <v>65</v>
      </c>
      <c r="C161" s="20" t="s">
        <v>77</v>
      </c>
      <c r="D161" s="20" t="s">
        <v>33</v>
      </c>
      <c r="E161" s="20" t="s">
        <v>55</v>
      </c>
      <c r="F161" s="20" t="s">
        <v>127</v>
      </c>
      <c r="G161" s="25">
        <f>SUM(G162)</f>
        <v>1113797.94</v>
      </c>
      <c r="H161" s="25">
        <f t="shared" ref="H161:I161" si="26">SUM(H162)</f>
        <v>1113797.94</v>
      </c>
      <c r="I161" s="25">
        <f t="shared" si="26"/>
        <v>1113797.94</v>
      </c>
    </row>
    <row r="162" spans="1:9" ht="24" customHeight="1" x14ac:dyDescent="0.2">
      <c r="A162" s="42">
        <v>151</v>
      </c>
      <c r="B162" s="26" t="s">
        <v>80</v>
      </c>
      <c r="C162" s="27" t="s">
        <v>77</v>
      </c>
      <c r="D162" s="27" t="s">
        <v>33</v>
      </c>
      <c r="E162" s="27" t="s">
        <v>55</v>
      </c>
      <c r="F162" s="27" t="s">
        <v>79</v>
      </c>
      <c r="G162" s="39">
        <v>1113797.94</v>
      </c>
      <c r="H162" s="39">
        <v>1113797.94</v>
      </c>
      <c r="I162" s="39">
        <v>1113797.94</v>
      </c>
    </row>
    <row r="163" spans="1:9" ht="12.75" customHeight="1" x14ac:dyDescent="0.2">
      <c r="A163" s="43">
        <v>152</v>
      </c>
      <c r="B163" s="22" t="s">
        <v>82</v>
      </c>
      <c r="C163" s="20" t="s">
        <v>81</v>
      </c>
      <c r="D163" s="20"/>
      <c r="E163" s="20"/>
      <c r="F163" s="20"/>
      <c r="G163" s="25">
        <f>SUM(G168+G172)</f>
        <v>205563</v>
      </c>
      <c r="H163" s="25">
        <f>SUM(H168+H172)</f>
        <v>180615</v>
      </c>
      <c r="I163" s="25">
        <v>0</v>
      </c>
    </row>
    <row r="164" spans="1:9" ht="12.75" customHeight="1" x14ac:dyDescent="0.2">
      <c r="A164" s="43">
        <v>153</v>
      </c>
      <c r="B164" s="36" t="s">
        <v>118</v>
      </c>
      <c r="C164" s="20" t="s">
        <v>83</v>
      </c>
      <c r="D164" s="20"/>
      <c r="E164" s="20"/>
      <c r="F164" s="20"/>
      <c r="G164" s="25">
        <f>SUM(G163)</f>
        <v>205563</v>
      </c>
      <c r="H164" s="25">
        <f>SUM(H163)</f>
        <v>180615</v>
      </c>
      <c r="I164" s="25">
        <v>0</v>
      </c>
    </row>
    <row r="165" spans="1:9" ht="54" customHeight="1" x14ac:dyDescent="0.2">
      <c r="A165" s="42">
        <v>154</v>
      </c>
      <c r="B165" s="22" t="s">
        <v>32</v>
      </c>
      <c r="C165" s="20" t="s">
        <v>83</v>
      </c>
      <c r="D165" s="20" t="s">
        <v>31</v>
      </c>
      <c r="E165" s="20"/>
      <c r="F165" s="20"/>
      <c r="G165" s="25">
        <f>SUM(G168)</f>
        <v>137235</v>
      </c>
      <c r="H165" s="25">
        <f>SUM(H168)</f>
        <v>136797.49</v>
      </c>
      <c r="I165" s="25">
        <v>0</v>
      </c>
    </row>
    <row r="166" spans="1:9" ht="12.75" customHeight="1" x14ac:dyDescent="0.2">
      <c r="A166" s="43">
        <v>155</v>
      </c>
      <c r="B166" s="22" t="s">
        <v>34</v>
      </c>
      <c r="C166" s="20" t="s">
        <v>83</v>
      </c>
      <c r="D166" s="20" t="s">
        <v>33</v>
      </c>
      <c r="E166" s="20"/>
      <c r="F166" s="20"/>
      <c r="G166" s="25">
        <f>SUM(G168)</f>
        <v>137235</v>
      </c>
      <c r="H166" s="25">
        <f>SUM(H168)</f>
        <v>136797.49</v>
      </c>
      <c r="I166" s="25">
        <v>0</v>
      </c>
    </row>
    <row r="167" spans="1:9" ht="12.75" customHeight="1" x14ac:dyDescent="0.2">
      <c r="A167" s="43">
        <v>156</v>
      </c>
      <c r="B167" s="22" t="s">
        <v>84</v>
      </c>
      <c r="C167" s="20" t="s">
        <v>83</v>
      </c>
      <c r="D167" s="20" t="s">
        <v>33</v>
      </c>
      <c r="E167" s="20" t="s">
        <v>79</v>
      </c>
      <c r="F167" s="20" t="s">
        <v>127</v>
      </c>
      <c r="G167" s="25">
        <f>SUM(G168)</f>
        <v>137235</v>
      </c>
      <c r="H167" s="25">
        <f>SUM(H168)</f>
        <v>136797.49</v>
      </c>
      <c r="I167" s="25">
        <v>0</v>
      </c>
    </row>
    <row r="168" spans="1:9" ht="12.75" customHeight="1" x14ac:dyDescent="0.2">
      <c r="A168" s="42">
        <v>157</v>
      </c>
      <c r="B168" s="37" t="s">
        <v>85</v>
      </c>
      <c r="C168" s="27" t="s">
        <v>83</v>
      </c>
      <c r="D168" s="27" t="s">
        <v>33</v>
      </c>
      <c r="E168" s="27" t="s">
        <v>79</v>
      </c>
      <c r="F168" s="27" t="s">
        <v>29</v>
      </c>
      <c r="G168" s="38">
        <v>137235</v>
      </c>
      <c r="H168" s="38">
        <v>136797.49</v>
      </c>
      <c r="I168" s="28">
        <v>0</v>
      </c>
    </row>
    <row r="169" spans="1:9" ht="23.25" customHeight="1" x14ac:dyDescent="0.2">
      <c r="A169" s="43">
        <v>158</v>
      </c>
      <c r="B169" s="22" t="s">
        <v>19</v>
      </c>
      <c r="C169" s="20" t="s">
        <v>83</v>
      </c>
      <c r="D169" s="20" t="s">
        <v>18</v>
      </c>
      <c r="E169" s="20"/>
      <c r="F169" s="20"/>
      <c r="G169" s="25">
        <f>SUM(G172)</f>
        <v>68328</v>
      </c>
      <c r="H169" s="25">
        <f>SUM(H172)</f>
        <v>43817.51</v>
      </c>
      <c r="I169" s="25">
        <v>0</v>
      </c>
    </row>
    <row r="170" spans="1:9" ht="12.75" customHeight="1" x14ac:dyDescent="0.2">
      <c r="A170" s="43">
        <v>159</v>
      </c>
      <c r="B170" s="40" t="s">
        <v>21</v>
      </c>
      <c r="C170" s="20" t="s">
        <v>83</v>
      </c>
      <c r="D170" s="20" t="s">
        <v>20</v>
      </c>
      <c r="E170" s="20"/>
      <c r="F170" s="20"/>
      <c r="G170" s="25">
        <f>SUM(G172)</f>
        <v>68328</v>
      </c>
      <c r="H170" s="25">
        <f>SUM(H172)</f>
        <v>43817.51</v>
      </c>
      <c r="I170" s="25">
        <v>0</v>
      </c>
    </row>
    <row r="171" spans="1:9" ht="12" customHeight="1" x14ac:dyDescent="0.2">
      <c r="A171" s="42">
        <v>160</v>
      </c>
      <c r="B171" s="22" t="s">
        <v>84</v>
      </c>
      <c r="C171" s="20" t="s">
        <v>83</v>
      </c>
      <c r="D171" s="20" t="s">
        <v>20</v>
      </c>
      <c r="E171" s="20" t="s">
        <v>79</v>
      </c>
      <c r="F171" s="20" t="s">
        <v>127</v>
      </c>
      <c r="G171" s="25">
        <f>SUM(G172)</f>
        <v>68328</v>
      </c>
      <c r="H171" s="25">
        <f>SUM(H172)</f>
        <v>43817.51</v>
      </c>
      <c r="I171" s="25">
        <v>0</v>
      </c>
    </row>
    <row r="172" spans="1:9" ht="12.75" customHeight="1" x14ac:dyDescent="0.2">
      <c r="A172" s="43">
        <v>161</v>
      </c>
      <c r="B172" s="26" t="s">
        <v>85</v>
      </c>
      <c r="C172" s="27" t="s">
        <v>83</v>
      </c>
      <c r="D172" s="27" t="s">
        <v>20</v>
      </c>
      <c r="E172" s="27" t="s">
        <v>79</v>
      </c>
      <c r="F172" s="27" t="s">
        <v>29</v>
      </c>
      <c r="G172" s="38">
        <v>68328</v>
      </c>
      <c r="H172" s="38">
        <v>43817.51</v>
      </c>
      <c r="I172" s="28">
        <v>0</v>
      </c>
    </row>
    <row r="173" spans="1:9" ht="12.75" customHeight="1" x14ac:dyDescent="0.2">
      <c r="A173" s="43">
        <v>162</v>
      </c>
      <c r="B173" s="22" t="s">
        <v>87</v>
      </c>
      <c r="C173" s="20" t="s">
        <v>86</v>
      </c>
      <c r="D173" s="20"/>
      <c r="E173" s="20"/>
      <c r="F173" s="20"/>
      <c r="G173" s="25">
        <f>SUM(G178)</f>
        <v>8938</v>
      </c>
      <c r="H173" s="25">
        <f>SUM(H178)</f>
        <v>8938</v>
      </c>
      <c r="I173" s="25">
        <f>SUM(I178)</f>
        <v>8938</v>
      </c>
    </row>
    <row r="174" spans="1:9" ht="12.75" customHeight="1" x14ac:dyDescent="0.2">
      <c r="A174" s="42">
        <v>163</v>
      </c>
      <c r="B174" s="36" t="s">
        <v>119</v>
      </c>
      <c r="C174" s="20" t="s">
        <v>88</v>
      </c>
      <c r="D174" s="20"/>
      <c r="E174" s="20"/>
      <c r="F174" s="20"/>
      <c r="G174" s="25">
        <f>SUM(G178)</f>
        <v>8938</v>
      </c>
      <c r="H174" s="25">
        <f>SUM(H178)</f>
        <v>8938</v>
      </c>
      <c r="I174" s="25">
        <f>SUM(I178)</f>
        <v>8938</v>
      </c>
    </row>
    <row r="175" spans="1:9" ht="12.75" customHeight="1" x14ac:dyDescent="0.2">
      <c r="A175" s="43">
        <v>164</v>
      </c>
      <c r="B175" s="22" t="s">
        <v>19</v>
      </c>
      <c r="C175" s="20" t="s">
        <v>88</v>
      </c>
      <c r="D175" s="20" t="s">
        <v>18</v>
      </c>
      <c r="E175" s="20"/>
      <c r="F175" s="20"/>
      <c r="G175" s="25">
        <f>SUM(G178)</f>
        <v>8938</v>
      </c>
      <c r="H175" s="25">
        <f>SUM(H178)</f>
        <v>8938</v>
      </c>
      <c r="I175" s="25">
        <f>SUM(I178)</f>
        <v>8938</v>
      </c>
    </row>
    <row r="176" spans="1:9" ht="12.75" customHeight="1" x14ac:dyDescent="0.2">
      <c r="A176" s="43">
        <v>165</v>
      </c>
      <c r="B176" s="22" t="s">
        <v>21</v>
      </c>
      <c r="C176" s="20" t="s">
        <v>88</v>
      </c>
      <c r="D176" s="20" t="s">
        <v>20</v>
      </c>
      <c r="E176" s="20"/>
      <c r="F176" s="20"/>
      <c r="G176" s="25">
        <f>SUM(G178)</f>
        <v>8938</v>
      </c>
      <c r="H176" s="25">
        <f>SUM(H178)</f>
        <v>8938</v>
      </c>
      <c r="I176" s="25">
        <f>SUM(I178)</f>
        <v>8938</v>
      </c>
    </row>
    <row r="177" spans="1:9" ht="16.5" customHeight="1" x14ac:dyDescent="0.2">
      <c r="A177" s="42">
        <v>166</v>
      </c>
      <c r="B177" s="22" t="s">
        <v>65</v>
      </c>
      <c r="C177" s="20" t="s">
        <v>88</v>
      </c>
      <c r="D177" s="20" t="s">
        <v>20</v>
      </c>
      <c r="E177" s="20" t="s">
        <v>55</v>
      </c>
      <c r="F177" s="20" t="s">
        <v>127</v>
      </c>
      <c r="G177" s="25">
        <f>SUM(G178)</f>
        <v>8938</v>
      </c>
      <c r="H177" s="25">
        <f>SUM(H178)</f>
        <v>8938</v>
      </c>
      <c r="I177" s="25">
        <f>SUM(I178)</f>
        <v>8938</v>
      </c>
    </row>
    <row r="178" spans="1:9" ht="12.75" customHeight="1" x14ac:dyDescent="0.2">
      <c r="A178" s="43">
        <v>167</v>
      </c>
      <c r="B178" s="40" t="s">
        <v>21</v>
      </c>
      <c r="C178" s="31" t="s">
        <v>88</v>
      </c>
      <c r="D178" s="31" t="s">
        <v>20</v>
      </c>
      <c r="E178" s="31" t="s">
        <v>55</v>
      </c>
      <c r="F178" s="31" t="s">
        <v>36</v>
      </c>
      <c r="G178" s="38">
        <v>8938</v>
      </c>
      <c r="H178" s="38">
        <v>8938</v>
      </c>
      <c r="I178" s="38">
        <v>8938</v>
      </c>
    </row>
    <row r="179" spans="1:9" ht="12.75" customHeight="1" x14ac:dyDescent="0.2">
      <c r="A179" s="43">
        <v>168</v>
      </c>
      <c r="B179" s="41" t="s">
        <v>94</v>
      </c>
      <c r="C179" s="32"/>
      <c r="D179" s="32"/>
      <c r="E179" s="32"/>
      <c r="F179" s="32"/>
      <c r="G179" s="25">
        <v>0</v>
      </c>
      <c r="H179" s="25">
        <v>414298</v>
      </c>
      <c r="I179" s="25">
        <v>727669</v>
      </c>
    </row>
  </sheetData>
  <mergeCells count="12">
    <mergeCell ref="I9:I10"/>
    <mergeCell ref="G9:G10"/>
    <mergeCell ref="H9:H10"/>
    <mergeCell ref="F1:I1"/>
    <mergeCell ref="F2:I2"/>
    <mergeCell ref="E3:I3"/>
    <mergeCell ref="F4:I4"/>
    <mergeCell ref="A6:I6"/>
    <mergeCell ref="A8:B8"/>
    <mergeCell ref="A9:A10"/>
    <mergeCell ref="B9:B10"/>
    <mergeCell ref="C9:F9"/>
  </mergeCells>
  <pageMargins left="0.25" right="0.25" top="0.75" bottom="0.75" header="0.3" footer="0.3"/>
  <pageSetup paperSize="9" scale="4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5" sqref="M15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расходов</vt:lpstr>
      <vt:lpstr>Лист1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Jukovka</cp:lastModifiedBy>
  <cp:lastPrinted>2022-12-20T06:36:22Z</cp:lastPrinted>
  <dcterms:created xsi:type="dcterms:W3CDTF">2017-11-30T09:53:48Z</dcterms:created>
  <dcterms:modified xsi:type="dcterms:W3CDTF">2023-04-23T04:21:43Z</dcterms:modified>
</cp:coreProperties>
</file>