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  <sheet name="Лист1" sheetId="2" r:id="rId2"/>
  </sheets>
  <definedNames>
    <definedName name="BFT_Print_Titles" localSheetId="0">'Роспись расходов'!$9:$11</definedName>
    <definedName name="LAST_CELL" localSheetId="0">'Роспись расходов'!$J$132</definedName>
  </definedNames>
  <calcPr calcId="124519"/>
</workbook>
</file>

<file path=xl/calcChain.xml><?xml version="1.0" encoding="utf-8"?>
<calcChain xmlns="http://schemas.openxmlformats.org/spreadsheetml/2006/main">
  <c r="H14" i="1"/>
  <c r="I14"/>
  <c r="G14" l="1"/>
  <c r="G30"/>
  <c r="I33"/>
  <c r="H33"/>
  <c r="G33"/>
  <c r="I32"/>
  <c r="H32"/>
  <c r="G32"/>
  <c r="I31"/>
  <c r="H31"/>
  <c r="G31"/>
  <c r="H86" l="1"/>
  <c r="I86"/>
  <c r="H25"/>
  <c r="I25"/>
  <c r="G70"/>
  <c r="I74"/>
  <c r="H74"/>
  <c r="G74"/>
  <c r="I73"/>
  <c r="H73"/>
  <c r="G73"/>
  <c r="I72"/>
  <c r="H72"/>
  <c r="G72"/>
  <c r="I71"/>
  <c r="H71"/>
  <c r="G71"/>
  <c r="I79"/>
  <c r="H79"/>
  <c r="G79"/>
  <c r="I78"/>
  <c r="H78"/>
  <c r="G78"/>
  <c r="I77"/>
  <c r="H77"/>
  <c r="G77"/>
  <c r="I76"/>
  <c r="H76"/>
  <c r="G76"/>
  <c r="G86"/>
  <c r="I98"/>
  <c r="H98"/>
  <c r="G98"/>
  <c r="I97"/>
  <c r="H97"/>
  <c r="G97"/>
  <c r="I96"/>
  <c r="H96"/>
  <c r="G96"/>
  <c r="I94"/>
  <c r="H94"/>
  <c r="G94"/>
  <c r="I93"/>
  <c r="H93"/>
  <c r="G93"/>
  <c r="I92"/>
  <c r="H92"/>
  <c r="G92"/>
  <c r="G39"/>
  <c r="I50"/>
  <c r="I49" s="1"/>
  <c r="H50"/>
  <c r="H49" s="1"/>
  <c r="G50"/>
  <c r="G49" s="1"/>
  <c r="I48"/>
  <c r="H48"/>
  <c r="G48"/>
  <c r="G47" s="1"/>
  <c r="G46" s="1"/>
  <c r="I47"/>
  <c r="H47"/>
  <c r="I46"/>
  <c r="H46"/>
  <c r="I44"/>
  <c r="I43" s="1"/>
  <c r="H44"/>
  <c r="H43" s="1"/>
  <c r="G44"/>
  <c r="G43" s="1"/>
  <c r="I42"/>
  <c r="H42"/>
  <c r="G42"/>
  <c r="G41" s="1"/>
  <c r="G40" s="1"/>
  <c r="I41"/>
  <c r="H41"/>
  <c r="I40"/>
  <c r="H40"/>
  <c r="I56"/>
  <c r="I55" s="1"/>
  <c r="H56"/>
  <c r="H55" s="1"/>
  <c r="G56"/>
  <c r="G55" s="1"/>
  <c r="I54"/>
  <c r="H54"/>
  <c r="G54"/>
  <c r="G53" s="1"/>
  <c r="G52" s="1"/>
  <c r="I53"/>
  <c r="H53"/>
  <c r="I52"/>
  <c r="H52"/>
  <c r="I62"/>
  <c r="I61" s="1"/>
  <c r="H62"/>
  <c r="H61" s="1"/>
  <c r="G62"/>
  <c r="G61" s="1"/>
  <c r="I60"/>
  <c r="H60"/>
  <c r="G60"/>
  <c r="G59" s="1"/>
  <c r="G58" s="1"/>
  <c r="I59"/>
  <c r="H59"/>
  <c r="I58"/>
  <c r="H58"/>
  <c r="I18"/>
  <c r="H18"/>
  <c r="G18"/>
  <c r="I17"/>
  <c r="H17"/>
  <c r="G17"/>
  <c r="I16"/>
  <c r="H16"/>
  <c r="G16"/>
  <c r="H121" l="1"/>
  <c r="I121"/>
  <c r="G25" l="1"/>
  <c r="H28"/>
  <c r="I28"/>
  <c r="H27"/>
  <c r="I27"/>
  <c r="H26"/>
  <c r="I26"/>
  <c r="H39"/>
  <c r="I39"/>
  <c r="H87"/>
  <c r="I87"/>
  <c r="G87"/>
  <c r="H110"/>
  <c r="I110"/>
  <c r="G110"/>
  <c r="H156"/>
  <c r="I156"/>
  <c r="H155"/>
  <c r="I155"/>
  <c r="H154"/>
  <c r="I154"/>
  <c r="H153"/>
  <c r="I153"/>
  <c r="H165"/>
  <c r="I165"/>
  <c r="H164"/>
  <c r="I164"/>
  <c r="H163"/>
  <c r="I163"/>
  <c r="H162"/>
  <c r="I162"/>
  <c r="G121" l="1"/>
  <c r="G28"/>
  <c r="G27"/>
  <c r="G26"/>
  <c r="G84" l="1"/>
  <c r="H84"/>
  <c r="H70" s="1"/>
  <c r="H13" s="1"/>
  <c r="H12" s="1"/>
  <c r="I84"/>
  <c r="I70" s="1"/>
  <c r="I13" s="1"/>
  <c r="I12" s="1"/>
  <c r="I140" l="1"/>
  <c r="H140"/>
  <c r="G140"/>
  <c r="I147"/>
  <c r="H147"/>
  <c r="G147"/>
  <c r="I146"/>
  <c r="H146"/>
  <c r="G146"/>
  <c r="I145"/>
  <c r="H145"/>
  <c r="G145"/>
  <c r="G149"/>
  <c r="H149"/>
  <c r="I149"/>
  <c r="I64" l="1"/>
  <c r="H64"/>
  <c r="I89"/>
  <c r="I88"/>
  <c r="H89"/>
  <c r="H88"/>
  <c r="I68"/>
  <c r="I67" s="1"/>
  <c r="H68"/>
  <c r="H67" s="1"/>
  <c r="G68"/>
  <c r="G67" s="1"/>
  <c r="I66"/>
  <c r="H66"/>
  <c r="G66"/>
  <c r="G65" s="1"/>
  <c r="G64" s="1"/>
  <c r="I65"/>
  <c r="H65"/>
  <c r="I143" l="1"/>
  <c r="H143"/>
  <c r="G143"/>
  <c r="I142"/>
  <c r="H142"/>
  <c r="G142"/>
  <c r="I141"/>
  <c r="H141"/>
  <c r="G141"/>
  <c r="I151" l="1"/>
  <c r="I150"/>
  <c r="H151"/>
  <c r="H150"/>
  <c r="I127"/>
  <c r="H127"/>
  <c r="I130"/>
  <c r="I129"/>
  <c r="I128"/>
  <c r="H130"/>
  <c r="H129"/>
  <c r="H128"/>
  <c r="I134"/>
  <c r="I133"/>
  <c r="I132"/>
  <c r="H134"/>
  <c r="H133"/>
  <c r="H132"/>
  <c r="G134"/>
  <c r="G133"/>
  <c r="G132"/>
  <c r="G127"/>
  <c r="I90"/>
  <c r="H90"/>
  <c r="I102"/>
  <c r="I101"/>
  <c r="I100"/>
  <c r="H102"/>
  <c r="H101"/>
  <c r="H100"/>
  <c r="G102"/>
  <c r="G101"/>
  <c r="G100"/>
  <c r="G90" l="1"/>
  <c r="G13" s="1"/>
  <c r="G12" s="1"/>
  <c r="G89"/>
  <c r="G88"/>
  <c r="G130"/>
  <c r="G129"/>
  <c r="G128"/>
  <c r="G151"/>
  <c r="G150"/>
  <c r="H35"/>
  <c r="I83"/>
  <c r="I82"/>
  <c r="I81"/>
  <c r="H83"/>
  <c r="H82"/>
  <c r="H81"/>
  <c r="G83"/>
  <c r="G82"/>
  <c r="G81"/>
  <c r="I37"/>
  <c r="I36"/>
  <c r="I35"/>
  <c r="I30"/>
  <c r="H37"/>
  <c r="H30"/>
  <c r="G37"/>
  <c r="G36"/>
  <c r="G35"/>
  <c r="I114"/>
  <c r="I113"/>
  <c r="I112"/>
  <c r="I111"/>
  <c r="H114"/>
  <c r="H113"/>
  <c r="H112"/>
  <c r="H111"/>
  <c r="G113"/>
  <c r="G112"/>
  <c r="G111"/>
  <c r="G114"/>
  <c r="I119"/>
  <c r="I118"/>
  <c r="I117"/>
  <c r="I116"/>
  <c r="H119"/>
  <c r="H118"/>
  <c r="H117"/>
  <c r="H116"/>
  <c r="G119"/>
  <c r="G118"/>
  <c r="G117"/>
  <c r="G116"/>
  <c r="I138"/>
  <c r="I137"/>
  <c r="I136"/>
  <c r="H138"/>
  <c r="H137"/>
  <c r="H136"/>
  <c r="G138"/>
  <c r="G137"/>
  <c r="G136"/>
  <c r="G165"/>
  <c r="G164"/>
  <c r="G163"/>
  <c r="G162"/>
  <c r="H175"/>
  <c r="G167"/>
  <c r="G168" s="1"/>
  <c r="H171"/>
  <c r="H170"/>
  <c r="H169"/>
  <c r="G171"/>
  <c r="G170"/>
  <c r="G169"/>
  <c r="G155" l="1"/>
  <c r="H36"/>
  <c r="G154"/>
  <c r="G153"/>
  <c r="G156"/>
  <c r="G175"/>
  <c r="G174"/>
  <c r="H174"/>
  <c r="G173"/>
  <c r="H173"/>
  <c r="H167"/>
  <c r="H168" l="1"/>
  <c r="I125"/>
  <c r="I124"/>
  <c r="I123"/>
  <c r="I122"/>
  <c r="H125"/>
  <c r="H124"/>
  <c r="H123"/>
  <c r="H122"/>
  <c r="G122"/>
  <c r="G123"/>
  <c r="G124"/>
  <c r="G125"/>
  <c r="I181" l="1"/>
  <c r="I180"/>
  <c r="I179"/>
  <c r="I178"/>
  <c r="I177"/>
  <c r="H181"/>
  <c r="H180"/>
  <c r="H179"/>
  <c r="H178"/>
  <c r="H177"/>
  <c r="G177"/>
  <c r="G178"/>
  <c r="G181"/>
  <c r="G180"/>
  <c r="G179"/>
  <c r="I23"/>
  <c r="I22"/>
  <c r="I21"/>
  <c r="I20"/>
  <c r="H23"/>
  <c r="H22"/>
  <c r="H21"/>
  <c r="H20"/>
  <c r="G20"/>
  <c r="G21"/>
  <c r="G22"/>
  <c r="G23"/>
</calcChain>
</file>

<file path=xl/sharedStrings.xml><?xml version="1.0" encoding="utf-8"?>
<sst xmlns="http://schemas.openxmlformats.org/spreadsheetml/2006/main" count="631" uniqueCount="150">
  <si>
    <t>руб.</t>
  </si>
  <si>
    <t>5</t>
  </si>
  <si>
    <t>№ п/п</t>
  </si>
  <si>
    <t>Наименование показателя</t>
  </si>
  <si>
    <t>2</t>
  </si>
  <si>
    <t>КБК</t>
  </si>
  <si>
    <t>7</t>
  </si>
  <si>
    <t>8</t>
  </si>
  <si>
    <t>9</t>
  </si>
  <si>
    <t>10</t>
  </si>
  <si>
    <t>3</t>
  </si>
  <si>
    <t>4</t>
  </si>
  <si>
    <t>Раздел</t>
  </si>
  <si>
    <t>Подраздел</t>
  </si>
  <si>
    <t>6</t>
  </si>
  <si>
    <t>ВСЕГО:</t>
  </si>
  <si>
    <t>0100000000</t>
  </si>
  <si>
    <t>0110000000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</si>
  <si>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</si>
  <si>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</si>
  <si>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</si>
  <si>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</si>
  <si>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09</t>
  </si>
  <si>
    <t>ЗДРАВООХРАНЕНИЕ</t>
  </si>
  <si>
    <t>11</t>
  </si>
  <si>
    <t>12</t>
  </si>
  <si>
    <t>13</t>
  </si>
  <si>
    <t>0110092550</t>
  </si>
  <si>
    <t>05</t>
  </si>
  <si>
    <t>03</t>
  </si>
  <si>
    <t>0110092560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</si>
  <si>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</si>
  <si>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</si>
  <si>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</si>
  <si>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</si>
  <si>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0120000000</t>
  </si>
  <si>
    <t>04</t>
  </si>
  <si>
    <t>НАЦИОНАЛЬНАЯ ЭКОНОМИКА</t>
  </si>
  <si>
    <t>Дорожное хозяйство (дорожные фонды)</t>
  </si>
  <si>
    <t>0120092510</t>
  </si>
  <si>
    <t>Дорожный фонд (акцизы)</t>
  </si>
  <si>
    <t>0130092520</t>
  </si>
  <si>
    <t>Другие вопросы в области национальной экономики</t>
  </si>
  <si>
    <t>0140092550</t>
  </si>
  <si>
    <t>НАЦИОНАЛЬНАЯ БЕЗОПАСНОСТЬ И ПРАВООХРАНИТЕЛЬНАЯ ДЕЯТЕЛЬНОСТЬ</t>
  </si>
  <si>
    <t>Обеспечение пожарной безопасности</t>
  </si>
  <si>
    <t>0150092540</t>
  </si>
  <si>
    <t>0200000000</t>
  </si>
  <si>
    <t>0200092810</t>
  </si>
  <si>
    <t>500</t>
  </si>
  <si>
    <t>Межбюджетные трансферты</t>
  </si>
  <si>
    <t>540</t>
  </si>
  <si>
    <t>Иные межбюджетные трансферты</t>
  </si>
  <si>
    <t>08</t>
  </si>
  <si>
    <t>КУЛЬТУРА, КИНЕМАТОГРАФИЯ</t>
  </si>
  <si>
    <t>01</t>
  </si>
  <si>
    <t>Культура</t>
  </si>
  <si>
    <t>0200092820</t>
  </si>
  <si>
    <t>07</t>
  </si>
  <si>
    <t>8100092800</t>
  </si>
  <si>
    <t>Резервный фонд</t>
  </si>
  <si>
    <t>800</t>
  </si>
  <si>
    <t>Иные бюджетные ассигнования</t>
  </si>
  <si>
    <t>870</t>
  </si>
  <si>
    <t>Резервные средства</t>
  </si>
  <si>
    <t>ОБЩЕГОСУДАРСТВЕННЫЕ ВОПРОСЫ</t>
  </si>
  <si>
    <t>Резервные фонды</t>
  </si>
  <si>
    <t>8100092810</t>
  </si>
  <si>
    <t>Другие общегосударственные вопросы</t>
  </si>
  <si>
    <t>850</t>
  </si>
  <si>
    <t>Уплата налогов, сборов и иных платежей</t>
  </si>
  <si>
    <t>8110095000</t>
  </si>
  <si>
    <t>Аппарат управления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</si>
  <si>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</si>
  <si>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8110095020</t>
  </si>
  <si>
    <t>Депутаты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</si>
  <si>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</si>
  <si>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8110095030</t>
  </si>
  <si>
    <t>Глава муниципального образования</t>
  </si>
  <si>
    <t>02</t>
  </si>
  <si>
    <t>Функционирование высшего должностного лица субъекта Российской  Федерации и муниципального образования</t>
  </si>
  <si>
    <t>9100000000</t>
  </si>
  <si>
    <t>Непрограммные расходы отдельных органов исполнительной власти</t>
  </si>
  <si>
    <t>9170051180</t>
  </si>
  <si>
    <t>НАЦИОНАЛЬНАЯ ОБОРОНА</t>
  </si>
  <si>
    <t>Мобилизационная и вневойсковая подготовка</t>
  </si>
  <si>
    <t>9200000000</t>
  </si>
  <si>
    <t>Непрограммные расходы органов судебной власти</t>
  </si>
  <si>
    <t>9210075140</t>
  </si>
  <si>
    <t>сельского Совета депутатов</t>
  </si>
  <si>
    <t>Целевая статья</t>
  </si>
  <si>
    <t>Вид расходов</t>
  </si>
  <si>
    <t xml:space="preserve">к решению </t>
  </si>
  <si>
    <t>Подпрограмма "Благоустройство территории муниципального образования Жуковский сельсовет"</t>
  </si>
  <si>
    <t>Условно утвержденные расходы</t>
  </si>
  <si>
    <t>Закупка товаров, работ и услуг для обеспечения государственных (муниципальных) нужд (освещение)</t>
  </si>
  <si>
    <t>Непрограммные мероприятия</t>
  </si>
  <si>
    <t xml:space="preserve">Благоустройство </t>
  </si>
  <si>
    <t>Сумма                                    на 2023 год</t>
  </si>
  <si>
    <t>Подпрограмма «Осуществление дорожной деятельности в отношении автомобильных дорог местного значения в границах населенных пунктов Жуковского сельсовета"</t>
  </si>
  <si>
    <t>Подпрограмма «Обеспечение первичных мер пожарной безопасности в муниципальном образовании Жуковский сельсовет"</t>
  </si>
  <si>
    <t>Подпрограмма «Профилактика терроризма и экстремизма в Жуковском сельсовете "</t>
  </si>
  <si>
    <t>8100000000</t>
  </si>
  <si>
    <t>Софинансирование бюджетам муниципальных образований на организацию и проведение акарицидных обработок мест массового отдыха населения</t>
  </si>
  <si>
    <t>Осуществление работ по благоустройству территории муниципального образавания</t>
  </si>
  <si>
    <t>Благоустройство</t>
  </si>
  <si>
    <t>Расходы на содержание автомобильных дорог общего пользования</t>
  </si>
  <si>
    <t>Энергосбережение и повышение энергетической эффективности на территории Жуковского сельсовета</t>
  </si>
  <si>
    <t>0140000000</t>
  </si>
  <si>
    <t>Обеспечение первичных мер пожарной безопасности</t>
  </si>
  <si>
    <t>01300000000</t>
  </si>
  <si>
    <t>0150000000</t>
  </si>
  <si>
    <t>Осуществление профилактики терроризма и эктремизма</t>
  </si>
  <si>
    <t>Осуществление передаваемых полномочий в области культуры</t>
  </si>
  <si>
    <t>Осуществление передаваемых полномочий в области физической культуры и спорта</t>
  </si>
  <si>
    <t>ОБРАЗОВАНИЕ</t>
  </si>
  <si>
    <t>Молодежная политика</t>
  </si>
  <si>
    <t>Подпрограмма «Энергосбережение и повышение энергетической эффективности на территории Жуковского сельсовета»</t>
  </si>
  <si>
    <t>Осуществление первичного воинского учета,где отсутствубт военные комиссариты</t>
  </si>
  <si>
    <t>Расходы на выполнение государственных полномочий по созданию и обеспечению деятельности административных комиссий</t>
  </si>
  <si>
    <t>Приложение 6</t>
  </si>
  <si>
    <t>Сумма                                    на 2024 год</t>
  </si>
  <si>
    <t>Сумма                                    на 2025 год</t>
  </si>
  <si>
    <t>Муниципальная программа «Переданные полномочия в области культуры, физической культуры, школьного и массового спорта</t>
  </si>
  <si>
    <t>01100S5550</t>
  </si>
  <si>
    <t>Муниципальная программа «Улучшение качества жизни населения муниципального образования Жуковский сельсовет"</t>
  </si>
  <si>
    <t>00</t>
  </si>
  <si>
    <t>1</t>
  </si>
  <si>
    <t>0110075550</t>
  </si>
  <si>
    <t>Иные межбюджетные трансферты бюджетам муниципальных образований на реализацию мероприятий по профилактике заболеваний путем организации и проведения акарицидных обработок наиболее посещаемых населением мест</t>
  </si>
  <si>
    <t>0120075090</t>
  </si>
  <si>
    <t>Субсидии бюджетам муниципальных образований на капитальный ремонт и ремонт автомобильных дорогах местного значения</t>
  </si>
  <si>
    <t>01200S5090</t>
  </si>
  <si>
    <t>Софинансирование на капитальный ремонт и ремонт автомобильных дорогах местного значения</t>
  </si>
  <si>
    <t>0120075760</t>
  </si>
  <si>
    <t>01200S5760</t>
  </si>
  <si>
    <t>Субсидии бюджетам муниципальных образований на разработку проектной документации по восстановлению мостов и путепроводов</t>
  </si>
  <si>
    <t>Софинансирование на разработку проектной документации по восстановлению мостов и путепроводов</t>
  </si>
  <si>
    <t>0140074120</t>
  </si>
  <si>
    <t>01400S4120</t>
  </si>
  <si>
    <t>0130075050</t>
  </si>
  <si>
    <t>Субсидии бюджетам муниципальных образований на подготовку описаний местоположения границ населенных пунктов и территориальных зон</t>
  </si>
  <si>
    <t>01300S5050</t>
  </si>
  <si>
    <t>Софинансирование на подготовку описаний местоположения границ населенных пунктов и территориальных зон</t>
  </si>
  <si>
    <t>Распределение бюджетных ассигнований по целевым статьям (муниципальных программ и не программным направлениям деятельности), группам и подгруппам видов расходов, разделам, подразделам классификации расходов бюджета Жуковского сельсовета на 2023 год и плановый период 2024-2025 года</t>
  </si>
  <si>
    <t>Другие вопросы в области здравоохранения</t>
  </si>
  <si>
    <t>Обеспечение национальной безопасности</t>
  </si>
  <si>
    <t>830</t>
  </si>
  <si>
    <t>Исполнение судебных органов</t>
  </si>
  <si>
    <t xml:space="preserve">от 19.12.2023 №26-148Р </t>
  </si>
</sst>
</file>

<file path=xl/styles.xml><?xml version="1.0" encoding="utf-8"?>
<styleSheet xmlns="http://schemas.openxmlformats.org/spreadsheetml/2006/main">
  <numFmts count="1">
    <numFmt numFmtId="164" formatCode="?"/>
  </numFmts>
  <fonts count="14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i/>
      <sz val="8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6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center"/>
    </xf>
    <xf numFmtId="49" fontId="0" fillId="0" borderId="7" xfId="0" applyNumberFormat="1" applyFont="1" applyBorder="1" applyAlignment="1" applyProtection="1"/>
    <xf numFmtId="49" fontId="1" fillId="0" borderId="4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wrapText="1"/>
    </xf>
    <xf numFmtId="4" fontId="1" fillId="0" borderId="4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0" fontId="0" fillId="0" borderId="0" xfId="0" applyBorder="1"/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164" fontId="6" fillId="0" borderId="0" xfId="0" applyNumberFormat="1" applyFont="1" applyBorder="1" applyAlignment="1" applyProtection="1">
      <alignment vertical="center" wrapText="1"/>
    </xf>
    <xf numFmtId="0" fontId="9" fillId="0" borderId="0" xfId="0" applyFont="1"/>
    <xf numFmtId="49" fontId="8" fillId="2" borderId="4" xfId="0" applyNumberFormat="1" applyFont="1" applyFill="1" applyBorder="1" applyAlignment="1" applyProtection="1">
      <alignment horizontal="center" vertical="top" wrapText="1"/>
    </xf>
    <xf numFmtId="49" fontId="1" fillId="2" borderId="4" xfId="0" applyNumberFormat="1" applyFont="1" applyFill="1" applyBorder="1" applyAlignment="1" applyProtection="1">
      <alignment horizontal="center" vertical="center"/>
    </xf>
    <xf numFmtId="49" fontId="8" fillId="2" borderId="4" xfId="0" applyNumberFormat="1" applyFont="1" applyFill="1" applyBorder="1" applyAlignment="1" applyProtection="1">
      <alignment horizontal="left" vertical="top" wrapText="1"/>
    </xf>
    <xf numFmtId="4" fontId="8" fillId="2" borderId="4" xfId="0" applyNumberFormat="1" applyFont="1" applyFill="1" applyBorder="1" applyAlignment="1" applyProtection="1">
      <alignment horizontal="right" vertical="top" wrapText="1"/>
    </xf>
    <xf numFmtId="49" fontId="7" fillId="2" borderId="8" xfId="0" applyNumberFormat="1" applyFont="1" applyFill="1" applyBorder="1" applyAlignment="1" applyProtection="1">
      <alignment horizontal="left" vertical="top" wrapText="1"/>
    </xf>
    <xf numFmtId="49" fontId="7" fillId="2" borderId="8" xfId="0" applyNumberFormat="1" applyFont="1" applyFill="1" applyBorder="1" applyAlignment="1" applyProtection="1">
      <alignment horizontal="center" vertical="top" wrapText="1"/>
    </xf>
    <xf numFmtId="4" fontId="11" fillId="2" borderId="4" xfId="0" applyNumberFormat="1" applyFont="1" applyFill="1" applyBorder="1" applyAlignment="1" applyProtection="1">
      <alignment horizontal="right" vertical="top" wrapText="1"/>
    </xf>
    <xf numFmtId="4" fontId="7" fillId="2" borderId="8" xfId="0" applyNumberFormat="1" applyFont="1" applyFill="1" applyBorder="1" applyAlignment="1" applyProtection="1">
      <alignment horizontal="right" vertical="top" wrapText="1"/>
    </xf>
    <xf numFmtId="49" fontId="11" fillId="2" borderId="4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4" xfId="0" applyNumberFormat="1" applyFont="1" applyFill="1" applyBorder="1" applyAlignment="1" applyProtection="1">
      <alignment horizontal="center" vertical="top" wrapText="1"/>
    </xf>
    <xf numFmtId="0" fontId="0" fillId="3" borderId="0" xfId="0" applyFill="1"/>
    <xf numFmtId="0" fontId="0" fillId="2" borderId="0" xfId="0" applyFill="1"/>
    <xf numFmtId="4" fontId="11" fillId="0" borderId="4" xfId="0" applyNumberFormat="1" applyFont="1" applyBorder="1" applyAlignment="1" applyProtection="1">
      <alignment horizontal="right" vertical="top" wrapText="1"/>
    </xf>
    <xf numFmtId="4" fontId="7" fillId="0" borderId="4" xfId="0" applyNumberFormat="1" applyFont="1" applyBorder="1" applyAlignment="1" applyProtection="1">
      <alignment horizontal="right" vertical="top" wrapText="1"/>
    </xf>
    <xf numFmtId="49" fontId="11" fillId="2" borderId="4" xfId="0" applyNumberFormat="1" applyFont="1" applyFill="1" applyBorder="1" applyAlignment="1" applyProtection="1">
      <alignment horizontal="left" vertical="top" wrapText="1"/>
    </xf>
    <xf numFmtId="49" fontId="1" fillId="2" borderId="4" xfId="0" applyNumberFormat="1" applyFont="1" applyFill="1" applyBorder="1" applyAlignment="1" applyProtection="1">
      <alignment horizontal="left" vertical="top" wrapText="1"/>
    </xf>
    <xf numFmtId="0" fontId="12" fillId="0" borderId="0" xfId="0" applyFont="1"/>
    <xf numFmtId="0" fontId="12" fillId="0" borderId="0" xfId="0" applyFont="1" applyAlignment="1">
      <alignment horizontal="right"/>
    </xf>
    <xf numFmtId="0" fontId="8" fillId="0" borderId="4" xfId="0" applyFont="1" applyBorder="1" applyAlignment="1">
      <alignment horizontal="justify" vertical="top" wrapText="1"/>
    </xf>
    <xf numFmtId="49" fontId="1" fillId="2" borderId="8" xfId="0" applyNumberFormat="1" applyFont="1" applyFill="1" applyBorder="1" applyAlignment="1" applyProtection="1">
      <alignment horizontal="center" vertical="top" wrapText="1"/>
    </xf>
    <xf numFmtId="49" fontId="8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10" fillId="0" borderId="0" xfId="1" applyFont="1" applyBorder="1" applyAlignment="1" applyProtection="1">
      <alignment horizontal="right"/>
    </xf>
    <xf numFmtId="0" fontId="5" fillId="0" borderId="0" xfId="1" applyFont="1" applyBorder="1" applyAlignment="1" applyProtection="1">
      <alignment horizontal="right"/>
    </xf>
    <xf numFmtId="0" fontId="9" fillId="0" borderId="0" xfId="1" applyFont="1" applyAlignment="1">
      <alignment horizontal="right"/>
    </xf>
    <xf numFmtId="164" fontId="6" fillId="0" borderId="0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  <xf numFmtId="0" fontId="13" fillId="0" borderId="0" xfId="1" applyFont="1" applyAlignment="1">
      <alignment horizontal="right"/>
    </xf>
    <xf numFmtId="49" fontId="7" fillId="0" borderId="4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left" vertical="top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83"/>
  <sheetViews>
    <sheetView tabSelected="1" zoomScale="110" zoomScaleNormal="110" workbookViewId="0">
      <selection activeCell="J6" sqref="J6"/>
    </sheetView>
  </sheetViews>
  <sheetFormatPr defaultRowHeight="12.75" customHeight="1"/>
  <cols>
    <col min="1" max="1" width="5.140625" customWidth="1"/>
    <col min="2" max="2" width="46.140625" customWidth="1"/>
    <col min="3" max="3" width="14.28515625" customWidth="1"/>
    <col min="4" max="4" width="7.140625" customWidth="1"/>
    <col min="5" max="5" width="4.7109375" customWidth="1"/>
    <col min="6" max="6" width="5" customWidth="1"/>
    <col min="7" max="7" width="12.5703125" customWidth="1"/>
    <col min="8" max="8" width="13.28515625" customWidth="1"/>
    <col min="9" max="9" width="13.42578125" customWidth="1"/>
    <col min="10" max="10" width="8.85546875" customWidth="1"/>
  </cols>
  <sheetData>
    <row r="1" spans="1:10" ht="12.75" customHeight="1">
      <c r="A1" s="11"/>
      <c r="B1" s="12"/>
      <c r="C1" s="1"/>
      <c r="D1" s="1"/>
      <c r="E1" s="13"/>
      <c r="F1" s="43" t="s">
        <v>120</v>
      </c>
      <c r="G1" s="43"/>
      <c r="H1" s="43"/>
      <c r="I1" s="43"/>
    </row>
    <row r="2" spans="1:10" ht="12.75" customHeight="1">
      <c r="A2" s="2"/>
      <c r="B2" s="14"/>
      <c r="C2" s="3"/>
      <c r="D2" s="3"/>
      <c r="E2" s="15"/>
      <c r="F2" s="44" t="s">
        <v>92</v>
      </c>
      <c r="G2" s="44"/>
      <c r="H2" s="44"/>
      <c r="I2" s="44"/>
    </row>
    <row r="3" spans="1:10" ht="12.75" customHeight="1">
      <c r="A3" s="2"/>
      <c r="B3" s="14"/>
      <c r="C3" s="3"/>
      <c r="D3" s="3"/>
      <c r="E3" s="45" t="s">
        <v>89</v>
      </c>
      <c r="F3" s="45"/>
      <c r="G3" s="45"/>
      <c r="H3" s="45"/>
      <c r="I3" s="45"/>
    </row>
    <row r="4" spans="1:10" ht="12.75" customHeight="1">
      <c r="A4" s="2"/>
      <c r="B4" s="14"/>
      <c r="C4" s="3"/>
      <c r="D4" s="3"/>
      <c r="E4" s="16"/>
      <c r="F4" s="53" t="s">
        <v>149</v>
      </c>
      <c r="G4" s="53"/>
      <c r="H4" s="53"/>
      <c r="I4" s="53"/>
    </row>
    <row r="6" spans="1:10" ht="58.5" customHeight="1">
      <c r="A6" s="46" t="s">
        <v>144</v>
      </c>
      <c r="B6" s="46"/>
      <c r="C6" s="46"/>
      <c r="D6" s="46"/>
      <c r="E6" s="46"/>
      <c r="F6" s="46"/>
      <c r="G6" s="46"/>
      <c r="H6" s="46"/>
      <c r="I6" s="46"/>
      <c r="J6" s="17"/>
    </row>
    <row r="7" spans="1:10" ht="12.75" hidden="1" customHeight="1"/>
    <row r="8" spans="1:10" ht="13.5" customHeight="1">
      <c r="A8" s="47"/>
      <c r="B8" s="47"/>
      <c r="C8" s="4"/>
      <c r="I8" s="16" t="s">
        <v>0</v>
      </c>
    </row>
    <row r="9" spans="1:10" ht="12.75" customHeight="1">
      <c r="A9" s="48" t="s">
        <v>2</v>
      </c>
      <c r="B9" s="48" t="s">
        <v>3</v>
      </c>
      <c r="C9" s="50" t="s">
        <v>5</v>
      </c>
      <c r="D9" s="51"/>
      <c r="E9" s="51"/>
      <c r="F9" s="52"/>
      <c r="G9" s="42" t="s">
        <v>98</v>
      </c>
      <c r="H9" s="42" t="s">
        <v>121</v>
      </c>
      <c r="I9" s="42" t="s">
        <v>122</v>
      </c>
      <c r="J9" s="6"/>
    </row>
    <row r="10" spans="1:10" ht="21.4" customHeight="1">
      <c r="A10" s="49"/>
      <c r="B10" s="49"/>
      <c r="C10" s="41" t="s">
        <v>90</v>
      </c>
      <c r="D10" s="41" t="s">
        <v>91</v>
      </c>
      <c r="E10" s="41" t="s">
        <v>12</v>
      </c>
      <c r="F10" s="41" t="s">
        <v>13</v>
      </c>
      <c r="G10" s="54"/>
      <c r="H10" s="54"/>
      <c r="I10" s="54"/>
      <c r="J10" s="6"/>
    </row>
    <row r="11" spans="1:10">
      <c r="A11" s="20" t="s">
        <v>127</v>
      </c>
      <c r="B11" s="5" t="s">
        <v>4</v>
      </c>
      <c r="C11" s="5" t="s">
        <v>10</v>
      </c>
      <c r="D11" s="5" t="s">
        <v>11</v>
      </c>
      <c r="E11" s="5" t="s">
        <v>1</v>
      </c>
      <c r="F11" s="5" t="s">
        <v>14</v>
      </c>
      <c r="G11" s="5" t="s">
        <v>6</v>
      </c>
      <c r="H11" s="5" t="s">
        <v>7</v>
      </c>
      <c r="I11" s="5" t="s">
        <v>8</v>
      </c>
      <c r="J11" s="6"/>
    </row>
    <row r="12" spans="1:10">
      <c r="A12" s="36">
        <v>1</v>
      </c>
      <c r="B12" s="8" t="s">
        <v>15</v>
      </c>
      <c r="C12" s="7"/>
      <c r="D12" s="7"/>
      <c r="E12" s="7"/>
      <c r="F12" s="9"/>
      <c r="G12" s="10">
        <f>SUM(G13+G110+G121+G183)</f>
        <v>39790713.009999998</v>
      </c>
      <c r="H12" s="10">
        <f>SUM(H13+H110+H121+H183)</f>
        <v>16761461</v>
      </c>
      <c r="I12" s="10">
        <f>SUM(I13+I110+I121+I183)</f>
        <v>14562299.16</v>
      </c>
    </row>
    <row r="13" spans="1:10" ht="31.5">
      <c r="A13" s="37">
        <v>2</v>
      </c>
      <c r="B13" s="21" t="s">
        <v>125</v>
      </c>
      <c r="C13" s="19" t="s">
        <v>16</v>
      </c>
      <c r="D13" s="19"/>
      <c r="E13" s="19"/>
      <c r="F13" s="19"/>
      <c r="G13" s="22">
        <f>SUM(G14+G39+G70+G86+G104)</f>
        <v>26977710.870000001</v>
      </c>
      <c r="H13" s="22">
        <f>SUM(H14+H39+H70+H86+H104)</f>
        <v>4875194.34</v>
      </c>
      <c r="I13" s="22">
        <f>SUM(I14+I39+I70+I86+I104)</f>
        <v>4909194.34</v>
      </c>
    </row>
    <row r="14" spans="1:10" ht="24" customHeight="1">
      <c r="A14" s="37">
        <v>3</v>
      </c>
      <c r="B14" s="21" t="s">
        <v>93</v>
      </c>
      <c r="C14" s="19" t="s">
        <v>17</v>
      </c>
      <c r="D14" s="19"/>
      <c r="E14" s="19"/>
      <c r="F14" s="19"/>
      <c r="G14" s="22">
        <f>SUM(G19+G24+G29+G34+G38)</f>
        <v>12843943.17</v>
      </c>
      <c r="H14" s="22">
        <f t="shared" ref="H14:I14" si="0">SUM(H19+H24+H29+H34+H38)</f>
        <v>1422565.81</v>
      </c>
      <c r="I14" s="22">
        <f t="shared" si="0"/>
        <v>1422565.81</v>
      </c>
    </row>
    <row r="15" spans="1:10" ht="51.75" customHeight="1">
      <c r="A15" s="36">
        <v>4</v>
      </c>
      <c r="B15" s="38" t="s">
        <v>129</v>
      </c>
      <c r="C15" s="19" t="s">
        <v>128</v>
      </c>
      <c r="D15" s="19"/>
      <c r="E15" s="19"/>
      <c r="F15" s="19"/>
      <c r="G15" s="22">
        <v>30065.24</v>
      </c>
      <c r="H15" s="22">
        <v>0</v>
      </c>
      <c r="I15" s="22">
        <v>0</v>
      </c>
    </row>
    <row r="16" spans="1:10" ht="23.25" customHeight="1">
      <c r="A16" s="37">
        <v>5</v>
      </c>
      <c r="B16" s="21" t="s">
        <v>19</v>
      </c>
      <c r="C16" s="19" t="s">
        <v>128</v>
      </c>
      <c r="D16" s="19" t="s">
        <v>18</v>
      </c>
      <c r="E16" s="19"/>
      <c r="F16" s="19"/>
      <c r="G16" s="22">
        <f>SUM(G19)</f>
        <v>30065.24</v>
      </c>
      <c r="H16" s="22">
        <f>SUM(H19)</f>
        <v>0</v>
      </c>
      <c r="I16" s="22">
        <f>SUM(I19)</f>
        <v>0</v>
      </c>
    </row>
    <row r="17" spans="1:9" ht="22.5" customHeight="1">
      <c r="A17" s="37">
        <v>6</v>
      </c>
      <c r="B17" s="21" t="s">
        <v>21</v>
      </c>
      <c r="C17" s="19" t="s">
        <v>128</v>
      </c>
      <c r="D17" s="19" t="s">
        <v>20</v>
      </c>
      <c r="E17" s="19"/>
      <c r="F17" s="19"/>
      <c r="G17" s="22">
        <f>SUM(G19)</f>
        <v>30065.24</v>
      </c>
      <c r="H17" s="22">
        <f>SUM(H19)</f>
        <v>0</v>
      </c>
      <c r="I17" s="22">
        <f>SUM(I19)</f>
        <v>0</v>
      </c>
    </row>
    <row r="18" spans="1:9" ht="13.5" customHeight="1">
      <c r="A18" s="36">
        <v>7</v>
      </c>
      <c r="B18" s="21" t="s">
        <v>23</v>
      </c>
      <c r="C18" s="19" t="s">
        <v>128</v>
      </c>
      <c r="D18" s="19" t="s">
        <v>20</v>
      </c>
      <c r="E18" s="19" t="s">
        <v>22</v>
      </c>
      <c r="F18" s="19" t="s">
        <v>126</v>
      </c>
      <c r="G18" s="22">
        <f>SUM(G19)</f>
        <v>30065.24</v>
      </c>
      <c r="H18" s="22">
        <f>SUM(H19)</f>
        <v>0</v>
      </c>
      <c r="I18" s="22">
        <f>SUM(I19)</f>
        <v>0</v>
      </c>
    </row>
    <row r="19" spans="1:9">
      <c r="A19" s="37">
        <v>8</v>
      </c>
      <c r="B19" s="34" t="s">
        <v>145</v>
      </c>
      <c r="C19" s="27" t="s">
        <v>128</v>
      </c>
      <c r="D19" s="24" t="s">
        <v>20</v>
      </c>
      <c r="E19" s="24" t="s">
        <v>22</v>
      </c>
      <c r="F19" s="24" t="s">
        <v>22</v>
      </c>
      <c r="G19" s="32">
        <v>30065.24</v>
      </c>
      <c r="H19" s="32">
        <v>0</v>
      </c>
      <c r="I19" s="32">
        <v>0</v>
      </c>
    </row>
    <row r="20" spans="1:9" ht="31.5" customHeight="1">
      <c r="A20" s="37">
        <v>9</v>
      </c>
      <c r="B20" s="21" t="s">
        <v>103</v>
      </c>
      <c r="C20" s="19" t="s">
        <v>124</v>
      </c>
      <c r="D20" s="19"/>
      <c r="E20" s="19"/>
      <c r="F20" s="19"/>
      <c r="G20" s="22">
        <f>SUM(G24)</f>
        <v>3607.83</v>
      </c>
      <c r="H20" s="22">
        <f>SUM(H24)</f>
        <v>2822.28</v>
      </c>
      <c r="I20" s="22">
        <f>SUM(I24)</f>
        <v>2822.28</v>
      </c>
    </row>
    <row r="21" spans="1:9" ht="23.25" customHeight="1">
      <c r="A21" s="36">
        <v>10</v>
      </c>
      <c r="B21" s="21" t="s">
        <v>19</v>
      </c>
      <c r="C21" s="19" t="s">
        <v>124</v>
      </c>
      <c r="D21" s="19" t="s">
        <v>18</v>
      </c>
      <c r="E21" s="19"/>
      <c r="F21" s="19"/>
      <c r="G21" s="22">
        <f>SUM(G24)</f>
        <v>3607.83</v>
      </c>
      <c r="H21" s="22">
        <f>SUM(H24)</f>
        <v>2822.28</v>
      </c>
      <c r="I21" s="22">
        <f>SUM(I24)</f>
        <v>2822.28</v>
      </c>
    </row>
    <row r="22" spans="1:9" ht="24" customHeight="1">
      <c r="A22" s="37">
        <v>11</v>
      </c>
      <c r="B22" s="21" t="s">
        <v>21</v>
      </c>
      <c r="C22" s="19" t="s">
        <v>124</v>
      </c>
      <c r="D22" s="19" t="s">
        <v>20</v>
      </c>
      <c r="E22" s="19"/>
      <c r="F22" s="19"/>
      <c r="G22" s="22">
        <f>SUM(G24)</f>
        <v>3607.83</v>
      </c>
      <c r="H22" s="22">
        <f>SUM(H24)</f>
        <v>2822.28</v>
      </c>
      <c r="I22" s="22">
        <f>SUM(I24)</f>
        <v>2822.28</v>
      </c>
    </row>
    <row r="23" spans="1:9" ht="16.5" customHeight="1">
      <c r="A23" s="37">
        <v>12</v>
      </c>
      <c r="B23" s="21" t="s">
        <v>23</v>
      </c>
      <c r="C23" s="19" t="s">
        <v>124</v>
      </c>
      <c r="D23" s="19" t="s">
        <v>20</v>
      </c>
      <c r="E23" s="19" t="s">
        <v>22</v>
      </c>
      <c r="F23" s="19" t="s">
        <v>126</v>
      </c>
      <c r="G23" s="22">
        <f>SUM(G24)</f>
        <v>3607.83</v>
      </c>
      <c r="H23" s="22">
        <f>SUM(H24)</f>
        <v>2822.28</v>
      </c>
      <c r="I23" s="22">
        <f>SUM(I24)</f>
        <v>2822.28</v>
      </c>
    </row>
    <row r="24" spans="1:9">
      <c r="A24" s="36">
        <v>13</v>
      </c>
      <c r="B24" s="34" t="s">
        <v>145</v>
      </c>
      <c r="C24" s="27" t="s">
        <v>124</v>
      </c>
      <c r="D24" s="24" t="s">
        <v>20</v>
      </c>
      <c r="E24" s="24" t="s">
        <v>22</v>
      </c>
      <c r="F24" s="24" t="s">
        <v>22</v>
      </c>
      <c r="G24" s="32">
        <v>3607.83</v>
      </c>
      <c r="H24" s="32">
        <v>2822.28</v>
      </c>
      <c r="I24" s="32">
        <v>2822.28</v>
      </c>
    </row>
    <row r="25" spans="1:9" ht="25.5" customHeight="1">
      <c r="A25" s="37">
        <v>14</v>
      </c>
      <c r="B25" s="21" t="s">
        <v>104</v>
      </c>
      <c r="C25" s="19" t="s">
        <v>27</v>
      </c>
      <c r="D25" s="19"/>
      <c r="E25" s="19"/>
      <c r="F25" s="19"/>
      <c r="G25" s="22">
        <f>SUM(G29+G38)</f>
        <v>812811.99</v>
      </c>
      <c r="H25" s="22">
        <f>SUM(H29+H38)</f>
        <v>898385.17</v>
      </c>
      <c r="I25" s="22">
        <f>SUM(I29+I38)</f>
        <v>898385.17</v>
      </c>
    </row>
    <row r="26" spans="1:9" ht="26.25" customHeight="1">
      <c r="A26" s="37">
        <v>15</v>
      </c>
      <c r="B26" s="21" t="s">
        <v>95</v>
      </c>
      <c r="C26" s="19" t="s">
        <v>27</v>
      </c>
      <c r="D26" s="19" t="s">
        <v>18</v>
      </c>
      <c r="E26" s="19"/>
      <c r="F26" s="19"/>
      <c r="G26" s="22">
        <f>SUM(G29)</f>
        <v>768754.19</v>
      </c>
      <c r="H26" s="22">
        <f t="shared" ref="H26:I26" si="1">SUM(H29)</f>
        <v>898385.17</v>
      </c>
      <c r="I26" s="22">
        <f t="shared" si="1"/>
        <v>898385.17</v>
      </c>
    </row>
    <row r="27" spans="1:9" ht="22.5">
      <c r="A27" s="36">
        <v>16</v>
      </c>
      <c r="B27" s="34" t="s">
        <v>21</v>
      </c>
      <c r="C27" s="19" t="s">
        <v>27</v>
      </c>
      <c r="D27" s="19" t="s">
        <v>20</v>
      </c>
      <c r="E27" s="19"/>
      <c r="F27" s="19"/>
      <c r="G27" s="22">
        <f>SUM(G29)</f>
        <v>768754.19</v>
      </c>
      <c r="H27" s="22">
        <f t="shared" ref="H27:I27" si="2">SUM(H29)</f>
        <v>898385.17</v>
      </c>
      <c r="I27" s="22">
        <f t="shared" si="2"/>
        <v>898385.17</v>
      </c>
    </row>
    <row r="28" spans="1:9">
      <c r="A28" s="37">
        <v>17</v>
      </c>
      <c r="B28" s="21" t="s">
        <v>105</v>
      </c>
      <c r="C28" s="19" t="s">
        <v>27</v>
      </c>
      <c r="D28" s="19" t="s">
        <v>20</v>
      </c>
      <c r="E28" s="19" t="s">
        <v>28</v>
      </c>
      <c r="F28" s="19" t="s">
        <v>126</v>
      </c>
      <c r="G28" s="22">
        <f>SUM(G29)</f>
        <v>768754.19</v>
      </c>
      <c r="H28" s="22">
        <f t="shared" ref="H28:I28" si="3">SUM(H29)</f>
        <v>898385.17</v>
      </c>
      <c r="I28" s="22">
        <f t="shared" si="3"/>
        <v>898385.17</v>
      </c>
    </row>
    <row r="29" spans="1:9">
      <c r="A29" s="37">
        <v>18</v>
      </c>
      <c r="B29" s="23" t="s">
        <v>105</v>
      </c>
      <c r="C29" s="24" t="s">
        <v>27</v>
      </c>
      <c r="D29" s="24" t="s">
        <v>20</v>
      </c>
      <c r="E29" s="24" t="s">
        <v>28</v>
      </c>
      <c r="F29" s="24" t="s">
        <v>29</v>
      </c>
      <c r="G29" s="32">
        <v>768754.19</v>
      </c>
      <c r="H29" s="32">
        <v>898385.17</v>
      </c>
      <c r="I29" s="32">
        <v>898385.17</v>
      </c>
    </row>
    <row r="30" spans="1:9" ht="21">
      <c r="A30" s="36">
        <v>19</v>
      </c>
      <c r="B30" s="21" t="s">
        <v>104</v>
      </c>
      <c r="C30" s="19" t="s">
        <v>30</v>
      </c>
      <c r="D30" s="19"/>
      <c r="E30" s="19"/>
      <c r="F30" s="19"/>
      <c r="G30" s="22">
        <f>SUM(G34+G38)</f>
        <v>12041515.91</v>
      </c>
      <c r="H30" s="22">
        <f>SUM(H38)</f>
        <v>0</v>
      </c>
      <c r="I30" s="22">
        <f>SUM(I38)</f>
        <v>0</v>
      </c>
    </row>
    <row r="31" spans="1:9" ht="21">
      <c r="A31" s="37">
        <v>20</v>
      </c>
      <c r="B31" s="21" t="s">
        <v>19</v>
      </c>
      <c r="C31" s="19" t="s">
        <v>30</v>
      </c>
      <c r="D31" s="19" t="s">
        <v>18</v>
      </c>
      <c r="E31" s="19"/>
      <c r="F31" s="19"/>
      <c r="G31" s="22">
        <f>SUM(G34)</f>
        <v>11997458.109999999</v>
      </c>
      <c r="H31" s="22">
        <f>SUM(H34)</f>
        <v>521358.36</v>
      </c>
      <c r="I31" s="22">
        <f>SUM(I34)</f>
        <v>521358.36</v>
      </c>
    </row>
    <row r="32" spans="1:9" ht="22.5">
      <c r="A32" s="37">
        <v>21</v>
      </c>
      <c r="B32" s="34" t="s">
        <v>21</v>
      </c>
      <c r="C32" s="19" t="s">
        <v>30</v>
      </c>
      <c r="D32" s="19" t="s">
        <v>20</v>
      </c>
      <c r="E32" s="19"/>
      <c r="F32" s="19"/>
      <c r="G32" s="22">
        <f>SUM(G34)</f>
        <v>11997458.109999999</v>
      </c>
      <c r="H32" s="22">
        <f>SUM(H34)</f>
        <v>521358.36</v>
      </c>
      <c r="I32" s="22">
        <f>SUM(I34)</f>
        <v>521358.36</v>
      </c>
    </row>
    <row r="33" spans="1:9">
      <c r="A33" s="36">
        <v>22</v>
      </c>
      <c r="B33" s="21" t="s">
        <v>105</v>
      </c>
      <c r="C33" s="19" t="s">
        <v>30</v>
      </c>
      <c r="D33" s="19" t="s">
        <v>20</v>
      </c>
      <c r="E33" s="19" t="s">
        <v>28</v>
      </c>
      <c r="F33" s="19" t="s">
        <v>126</v>
      </c>
      <c r="G33" s="22">
        <f>SUM(G34)</f>
        <v>11997458.109999999</v>
      </c>
      <c r="H33" s="22">
        <f>SUM(H34)</f>
        <v>521358.36</v>
      </c>
      <c r="I33" s="22">
        <f>SUM(I34)</f>
        <v>521358.36</v>
      </c>
    </row>
    <row r="34" spans="1:9">
      <c r="A34" s="37">
        <v>23</v>
      </c>
      <c r="B34" s="23" t="s">
        <v>97</v>
      </c>
      <c r="C34" s="24" t="s">
        <v>30</v>
      </c>
      <c r="D34" s="24" t="s">
        <v>20</v>
      </c>
      <c r="E34" s="24" t="s">
        <v>28</v>
      </c>
      <c r="F34" s="24" t="s">
        <v>29</v>
      </c>
      <c r="G34" s="32">
        <v>11997458.109999999</v>
      </c>
      <c r="H34" s="32">
        <v>521358.36</v>
      </c>
      <c r="I34" s="32">
        <v>521358.36</v>
      </c>
    </row>
    <row r="35" spans="1:9">
      <c r="A35" s="37">
        <v>20</v>
      </c>
      <c r="B35" s="40" t="s">
        <v>148</v>
      </c>
      <c r="C35" s="19" t="s">
        <v>30</v>
      </c>
      <c r="D35" s="19" t="s">
        <v>61</v>
      </c>
      <c r="E35" s="19"/>
      <c r="F35" s="19"/>
      <c r="G35" s="22">
        <f>SUM(G38)</f>
        <v>44057.8</v>
      </c>
      <c r="H35" s="22">
        <f>SUM(H38)</f>
        <v>0</v>
      </c>
      <c r="I35" s="22">
        <f>SUM(I38)</f>
        <v>0</v>
      </c>
    </row>
    <row r="36" spans="1:9">
      <c r="A36" s="37">
        <v>21</v>
      </c>
      <c r="B36" s="40" t="s">
        <v>148</v>
      </c>
      <c r="C36" s="19" t="s">
        <v>30</v>
      </c>
      <c r="D36" s="19" t="s">
        <v>147</v>
      </c>
      <c r="E36" s="19"/>
      <c r="F36" s="19"/>
      <c r="G36" s="22">
        <f>SUM(G38)</f>
        <v>44057.8</v>
      </c>
      <c r="H36" s="22">
        <f>SUM(H38)</f>
        <v>0</v>
      </c>
      <c r="I36" s="22">
        <f>SUM(I38)</f>
        <v>0</v>
      </c>
    </row>
    <row r="37" spans="1:9" ht="14.25" customHeight="1">
      <c r="A37" s="36">
        <v>22</v>
      </c>
      <c r="B37" s="40" t="s">
        <v>148</v>
      </c>
      <c r="C37" s="19" t="s">
        <v>30</v>
      </c>
      <c r="D37" s="19" t="s">
        <v>147</v>
      </c>
      <c r="E37" s="19" t="s">
        <v>28</v>
      </c>
      <c r="F37" s="19" t="s">
        <v>126</v>
      </c>
      <c r="G37" s="22">
        <f>SUM(G38)</f>
        <v>44057.8</v>
      </c>
      <c r="H37" s="22">
        <f>SUM(H38)</f>
        <v>0</v>
      </c>
      <c r="I37" s="22">
        <f>SUM(I38)</f>
        <v>0</v>
      </c>
    </row>
    <row r="38" spans="1:9">
      <c r="A38" s="37">
        <v>23</v>
      </c>
      <c r="B38" s="23" t="s">
        <v>97</v>
      </c>
      <c r="C38" s="24" t="s">
        <v>30</v>
      </c>
      <c r="D38" s="24" t="s">
        <v>147</v>
      </c>
      <c r="E38" s="24" t="s">
        <v>28</v>
      </c>
      <c r="F38" s="24" t="s">
        <v>29</v>
      </c>
      <c r="G38" s="32">
        <v>44057.8</v>
      </c>
      <c r="H38" s="32">
        <v>0</v>
      </c>
      <c r="I38" s="32">
        <v>0</v>
      </c>
    </row>
    <row r="39" spans="1:9" ht="42">
      <c r="A39" s="37">
        <v>24</v>
      </c>
      <c r="B39" s="21" t="s">
        <v>99</v>
      </c>
      <c r="C39" s="19" t="s">
        <v>35</v>
      </c>
      <c r="D39" s="19"/>
      <c r="E39" s="19"/>
      <c r="F39" s="19"/>
      <c r="G39" s="22">
        <f>SUM(G45+G51+G57+G63+G69)</f>
        <v>10544337.17</v>
      </c>
      <c r="H39" s="22">
        <f t="shared" ref="H39:I39" si="4">SUM(H69)</f>
        <v>582000</v>
      </c>
      <c r="I39" s="22">
        <f t="shared" si="4"/>
        <v>616000</v>
      </c>
    </row>
    <row r="40" spans="1:9" ht="21">
      <c r="A40" s="36">
        <v>25</v>
      </c>
      <c r="B40" s="21" t="s">
        <v>106</v>
      </c>
      <c r="C40" s="39" t="s">
        <v>130</v>
      </c>
      <c r="D40" s="19"/>
      <c r="E40" s="19"/>
      <c r="F40" s="19"/>
      <c r="G40" s="22">
        <f>SUM(G41)</f>
        <v>2750500</v>
      </c>
      <c r="H40" s="22">
        <f>SUM(H45)</f>
        <v>0</v>
      </c>
      <c r="I40" s="22">
        <f>SUM(I45)</f>
        <v>0</v>
      </c>
    </row>
    <row r="41" spans="1:9" ht="31.5">
      <c r="A41" s="37">
        <v>26</v>
      </c>
      <c r="B41" s="21" t="s">
        <v>131</v>
      </c>
      <c r="C41" s="39" t="s">
        <v>130</v>
      </c>
      <c r="D41" s="19"/>
      <c r="E41" s="19"/>
      <c r="F41" s="19"/>
      <c r="G41" s="22">
        <f>SUM(G42)</f>
        <v>2750500</v>
      </c>
      <c r="H41" s="22">
        <f>SUM(H45)</f>
        <v>0</v>
      </c>
      <c r="I41" s="22">
        <f>SUM(I45)</f>
        <v>0</v>
      </c>
    </row>
    <row r="42" spans="1:9" ht="21">
      <c r="A42" s="37">
        <v>27</v>
      </c>
      <c r="B42" s="21" t="s">
        <v>19</v>
      </c>
      <c r="C42" s="39" t="s">
        <v>130</v>
      </c>
      <c r="D42" s="19" t="s">
        <v>18</v>
      </c>
      <c r="E42" s="19"/>
      <c r="F42" s="19"/>
      <c r="G42" s="22">
        <f>SUM(G45)</f>
        <v>2750500</v>
      </c>
      <c r="H42" s="22">
        <f>SUM(H45)</f>
        <v>0</v>
      </c>
      <c r="I42" s="22">
        <f>SUM(I45)</f>
        <v>0</v>
      </c>
    </row>
    <row r="43" spans="1:9" ht="25.5" customHeight="1">
      <c r="A43" s="36">
        <v>28</v>
      </c>
      <c r="B43" s="34" t="s">
        <v>21</v>
      </c>
      <c r="C43" s="39" t="s">
        <v>130</v>
      </c>
      <c r="D43" s="19" t="s">
        <v>20</v>
      </c>
      <c r="E43" s="19"/>
      <c r="F43" s="19"/>
      <c r="G43" s="22">
        <f t="shared" ref="G43:I44" si="5">SUM(G44)</f>
        <v>2750500</v>
      </c>
      <c r="H43" s="22">
        <f t="shared" si="5"/>
        <v>0</v>
      </c>
      <c r="I43" s="22">
        <f t="shared" si="5"/>
        <v>0</v>
      </c>
    </row>
    <row r="44" spans="1:9">
      <c r="A44" s="37">
        <v>29</v>
      </c>
      <c r="B44" s="21" t="s">
        <v>37</v>
      </c>
      <c r="C44" s="39" t="s">
        <v>130</v>
      </c>
      <c r="D44" s="19" t="s">
        <v>20</v>
      </c>
      <c r="E44" s="19" t="s">
        <v>36</v>
      </c>
      <c r="F44" s="19" t="s">
        <v>126</v>
      </c>
      <c r="G44" s="22">
        <f t="shared" si="5"/>
        <v>2750500</v>
      </c>
      <c r="H44" s="22">
        <f t="shared" si="5"/>
        <v>0</v>
      </c>
      <c r="I44" s="22">
        <f t="shared" si="5"/>
        <v>0</v>
      </c>
    </row>
    <row r="45" spans="1:9">
      <c r="A45" s="37">
        <v>30</v>
      </c>
      <c r="B45" s="23" t="s">
        <v>38</v>
      </c>
      <c r="C45" s="24" t="s">
        <v>130</v>
      </c>
      <c r="D45" s="24" t="s">
        <v>20</v>
      </c>
      <c r="E45" s="24" t="s">
        <v>36</v>
      </c>
      <c r="F45" s="24" t="s">
        <v>22</v>
      </c>
      <c r="G45" s="32">
        <v>2750500</v>
      </c>
      <c r="H45" s="32">
        <v>0</v>
      </c>
      <c r="I45" s="32">
        <v>0</v>
      </c>
    </row>
    <row r="46" spans="1:9" ht="21">
      <c r="A46" s="36">
        <v>31</v>
      </c>
      <c r="B46" s="21" t="s">
        <v>106</v>
      </c>
      <c r="C46" s="39" t="s">
        <v>132</v>
      </c>
      <c r="D46" s="19"/>
      <c r="E46" s="19"/>
      <c r="F46" s="19"/>
      <c r="G46" s="22">
        <f>SUM(G47)</f>
        <v>2836.4</v>
      </c>
      <c r="H46" s="22">
        <f>SUM(H51)</f>
        <v>0</v>
      </c>
      <c r="I46" s="22">
        <f>SUM(I51)</f>
        <v>0</v>
      </c>
    </row>
    <row r="47" spans="1:9" ht="14.25" customHeight="1">
      <c r="A47" s="37">
        <v>32</v>
      </c>
      <c r="B47" s="21" t="s">
        <v>133</v>
      </c>
      <c r="C47" s="39" t="s">
        <v>132</v>
      </c>
      <c r="D47" s="19"/>
      <c r="E47" s="19"/>
      <c r="F47" s="19"/>
      <c r="G47" s="22">
        <f>SUM(G48)</f>
        <v>2836.4</v>
      </c>
      <c r="H47" s="22">
        <f>SUM(H51)</f>
        <v>0</v>
      </c>
      <c r="I47" s="22">
        <f>SUM(I51)</f>
        <v>0</v>
      </c>
    </row>
    <row r="48" spans="1:9" ht="21">
      <c r="A48" s="37">
        <v>33</v>
      </c>
      <c r="B48" s="21" t="s">
        <v>19</v>
      </c>
      <c r="C48" s="39" t="s">
        <v>132</v>
      </c>
      <c r="D48" s="19" t="s">
        <v>18</v>
      </c>
      <c r="E48" s="19"/>
      <c r="F48" s="19"/>
      <c r="G48" s="22">
        <f>SUM(G51)</f>
        <v>2836.4</v>
      </c>
      <c r="H48" s="22">
        <f>SUM(H51)</f>
        <v>0</v>
      </c>
      <c r="I48" s="22">
        <f>SUM(I51)</f>
        <v>0</v>
      </c>
    </row>
    <row r="49" spans="1:9" ht="33" customHeight="1">
      <c r="A49" s="36">
        <v>34</v>
      </c>
      <c r="B49" s="34" t="s">
        <v>21</v>
      </c>
      <c r="C49" s="39" t="s">
        <v>132</v>
      </c>
      <c r="D49" s="19" t="s">
        <v>20</v>
      </c>
      <c r="E49" s="19"/>
      <c r="F49" s="19"/>
      <c r="G49" s="22">
        <f t="shared" ref="G49:I50" si="6">SUM(G50)</f>
        <v>2836.4</v>
      </c>
      <c r="H49" s="22">
        <f t="shared" si="6"/>
        <v>0</v>
      </c>
      <c r="I49" s="22">
        <f t="shared" si="6"/>
        <v>0</v>
      </c>
    </row>
    <row r="50" spans="1:9">
      <c r="A50" s="37">
        <v>35</v>
      </c>
      <c r="B50" s="21" t="s">
        <v>37</v>
      </c>
      <c r="C50" s="39" t="s">
        <v>132</v>
      </c>
      <c r="D50" s="19" t="s">
        <v>20</v>
      </c>
      <c r="E50" s="19" t="s">
        <v>36</v>
      </c>
      <c r="F50" s="19" t="s">
        <v>126</v>
      </c>
      <c r="G50" s="22">
        <f t="shared" si="6"/>
        <v>2836.4</v>
      </c>
      <c r="H50" s="22">
        <f t="shared" si="6"/>
        <v>0</v>
      </c>
      <c r="I50" s="22">
        <f t="shared" si="6"/>
        <v>0</v>
      </c>
    </row>
    <row r="51" spans="1:9">
      <c r="A51" s="37">
        <v>36</v>
      </c>
      <c r="B51" s="23" t="s">
        <v>38</v>
      </c>
      <c r="C51" s="24" t="s">
        <v>132</v>
      </c>
      <c r="D51" s="24" t="s">
        <v>20</v>
      </c>
      <c r="E51" s="24" t="s">
        <v>36</v>
      </c>
      <c r="F51" s="24" t="s">
        <v>22</v>
      </c>
      <c r="G51" s="32">
        <v>2836.4</v>
      </c>
      <c r="H51" s="32">
        <v>0</v>
      </c>
      <c r="I51" s="32">
        <v>0</v>
      </c>
    </row>
    <row r="52" spans="1:9" ht="21">
      <c r="A52" s="36">
        <v>37</v>
      </c>
      <c r="B52" s="21" t="s">
        <v>106</v>
      </c>
      <c r="C52" s="39" t="s">
        <v>134</v>
      </c>
      <c r="D52" s="19"/>
      <c r="E52" s="19"/>
      <c r="F52" s="19"/>
      <c r="G52" s="22">
        <f>SUM(G53)</f>
        <v>7000492.0099999998</v>
      </c>
      <c r="H52" s="22">
        <f>SUM(H57)</f>
        <v>0</v>
      </c>
      <c r="I52" s="22">
        <f>SUM(I57)</f>
        <v>0</v>
      </c>
    </row>
    <row r="53" spans="1:9" ht="31.5">
      <c r="A53" s="37">
        <v>38</v>
      </c>
      <c r="B53" s="21" t="s">
        <v>136</v>
      </c>
      <c r="C53" s="39" t="s">
        <v>134</v>
      </c>
      <c r="D53" s="19"/>
      <c r="E53" s="19"/>
      <c r="F53" s="19"/>
      <c r="G53" s="22">
        <f>SUM(G54)</f>
        <v>7000492.0099999998</v>
      </c>
      <c r="H53" s="22">
        <f>SUM(H57)</f>
        <v>0</v>
      </c>
      <c r="I53" s="22">
        <f>SUM(I57)</f>
        <v>0</v>
      </c>
    </row>
    <row r="54" spans="1:9" ht="21">
      <c r="A54" s="37">
        <v>39</v>
      </c>
      <c r="B54" s="21" t="s">
        <v>19</v>
      </c>
      <c r="C54" s="39" t="s">
        <v>134</v>
      </c>
      <c r="D54" s="19" t="s">
        <v>18</v>
      </c>
      <c r="E54" s="19"/>
      <c r="F54" s="19"/>
      <c r="G54" s="22">
        <f>SUM(G57)</f>
        <v>7000492.0099999998</v>
      </c>
      <c r="H54" s="22">
        <f>SUM(H57)</f>
        <v>0</v>
      </c>
      <c r="I54" s="22">
        <f>SUM(I57)</f>
        <v>0</v>
      </c>
    </row>
    <row r="55" spans="1:9" ht="32.25" customHeight="1">
      <c r="A55" s="36">
        <v>40</v>
      </c>
      <c r="B55" s="34" t="s">
        <v>21</v>
      </c>
      <c r="C55" s="39" t="s">
        <v>134</v>
      </c>
      <c r="D55" s="19" t="s">
        <v>20</v>
      </c>
      <c r="E55" s="19"/>
      <c r="F55" s="19"/>
      <c r="G55" s="22">
        <f t="shared" ref="G55:I56" si="7">SUM(G56)</f>
        <v>7000492.0099999998</v>
      </c>
      <c r="H55" s="22">
        <f t="shared" si="7"/>
        <v>0</v>
      </c>
      <c r="I55" s="22">
        <f t="shared" si="7"/>
        <v>0</v>
      </c>
    </row>
    <row r="56" spans="1:9">
      <c r="A56" s="37">
        <v>41</v>
      </c>
      <c r="B56" s="21" t="s">
        <v>37</v>
      </c>
      <c r="C56" s="39" t="s">
        <v>134</v>
      </c>
      <c r="D56" s="19" t="s">
        <v>20</v>
      </c>
      <c r="E56" s="19" t="s">
        <v>36</v>
      </c>
      <c r="F56" s="19" t="s">
        <v>126</v>
      </c>
      <c r="G56" s="22">
        <f t="shared" si="7"/>
        <v>7000492.0099999998</v>
      </c>
      <c r="H56" s="22">
        <f t="shared" si="7"/>
        <v>0</v>
      </c>
      <c r="I56" s="22">
        <f t="shared" si="7"/>
        <v>0</v>
      </c>
    </row>
    <row r="57" spans="1:9">
      <c r="A57" s="37">
        <v>42</v>
      </c>
      <c r="B57" s="23" t="s">
        <v>38</v>
      </c>
      <c r="C57" s="24" t="s">
        <v>134</v>
      </c>
      <c r="D57" s="24" t="s">
        <v>20</v>
      </c>
      <c r="E57" s="24" t="s">
        <v>36</v>
      </c>
      <c r="F57" s="24" t="s">
        <v>22</v>
      </c>
      <c r="G57" s="32">
        <v>7000492.0099999998</v>
      </c>
      <c r="H57" s="32">
        <v>0</v>
      </c>
      <c r="I57" s="32">
        <v>0</v>
      </c>
    </row>
    <row r="58" spans="1:9" ht="21">
      <c r="A58" s="36">
        <v>43</v>
      </c>
      <c r="B58" s="21" t="s">
        <v>106</v>
      </c>
      <c r="C58" s="39" t="s">
        <v>135</v>
      </c>
      <c r="D58" s="19"/>
      <c r="E58" s="19"/>
      <c r="F58" s="19"/>
      <c r="G58" s="22">
        <f>SUM(G59)</f>
        <v>0</v>
      </c>
      <c r="H58" s="22">
        <f>SUM(H63)</f>
        <v>0</v>
      </c>
      <c r="I58" s="22">
        <f>SUM(I63)</f>
        <v>0</v>
      </c>
    </row>
    <row r="59" spans="1:9" ht="15.75" customHeight="1">
      <c r="A59" s="37">
        <v>44</v>
      </c>
      <c r="B59" s="21" t="s">
        <v>137</v>
      </c>
      <c r="C59" s="39" t="s">
        <v>135</v>
      </c>
      <c r="D59" s="19"/>
      <c r="E59" s="19"/>
      <c r="F59" s="19"/>
      <c r="G59" s="22">
        <f>SUM(G60)</f>
        <v>0</v>
      </c>
      <c r="H59" s="22">
        <f>SUM(H63)</f>
        <v>0</v>
      </c>
      <c r="I59" s="22">
        <f>SUM(I63)</f>
        <v>0</v>
      </c>
    </row>
    <row r="60" spans="1:9" ht="23.25" customHeight="1">
      <c r="A60" s="37">
        <v>45</v>
      </c>
      <c r="B60" s="21" t="s">
        <v>19</v>
      </c>
      <c r="C60" s="39" t="s">
        <v>135</v>
      </c>
      <c r="D60" s="19" t="s">
        <v>18</v>
      </c>
      <c r="E60" s="19"/>
      <c r="F60" s="19"/>
      <c r="G60" s="22">
        <f>SUM(G63)</f>
        <v>0</v>
      </c>
      <c r="H60" s="22">
        <f>SUM(H63)</f>
        <v>0</v>
      </c>
      <c r="I60" s="22">
        <f>SUM(I63)</f>
        <v>0</v>
      </c>
    </row>
    <row r="61" spans="1:9" ht="22.5">
      <c r="A61" s="36">
        <v>46</v>
      </c>
      <c r="B61" s="34" t="s">
        <v>21</v>
      </c>
      <c r="C61" s="39" t="s">
        <v>135</v>
      </c>
      <c r="D61" s="19" t="s">
        <v>20</v>
      </c>
      <c r="E61" s="19"/>
      <c r="F61" s="19"/>
      <c r="G61" s="22">
        <f t="shared" ref="G61:I62" si="8">SUM(G62)</f>
        <v>0</v>
      </c>
      <c r="H61" s="22">
        <f t="shared" si="8"/>
        <v>0</v>
      </c>
      <c r="I61" s="22">
        <f t="shared" si="8"/>
        <v>0</v>
      </c>
    </row>
    <row r="62" spans="1:9">
      <c r="A62" s="37">
        <v>47</v>
      </c>
      <c r="B62" s="21" t="s">
        <v>37</v>
      </c>
      <c r="C62" s="39" t="s">
        <v>135</v>
      </c>
      <c r="D62" s="19" t="s">
        <v>20</v>
      </c>
      <c r="E62" s="19" t="s">
        <v>36</v>
      </c>
      <c r="F62" s="19" t="s">
        <v>126</v>
      </c>
      <c r="G62" s="22">
        <f t="shared" si="8"/>
        <v>0</v>
      </c>
      <c r="H62" s="22">
        <f t="shared" si="8"/>
        <v>0</v>
      </c>
      <c r="I62" s="22">
        <f t="shared" si="8"/>
        <v>0</v>
      </c>
    </row>
    <row r="63" spans="1:9">
      <c r="A63" s="37">
        <v>48</v>
      </c>
      <c r="B63" s="23" t="s">
        <v>38</v>
      </c>
      <c r="C63" s="24" t="s">
        <v>135</v>
      </c>
      <c r="D63" s="24" t="s">
        <v>20</v>
      </c>
      <c r="E63" s="24" t="s">
        <v>36</v>
      </c>
      <c r="F63" s="24" t="s">
        <v>22</v>
      </c>
      <c r="G63" s="32">
        <v>0</v>
      </c>
      <c r="H63" s="32">
        <v>0</v>
      </c>
      <c r="I63" s="32">
        <v>0</v>
      </c>
    </row>
    <row r="64" spans="1:9" ht="21">
      <c r="A64" s="36">
        <v>49</v>
      </c>
      <c r="B64" s="21" t="s">
        <v>106</v>
      </c>
      <c r="C64" s="19" t="s">
        <v>39</v>
      </c>
      <c r="D64" s="19"/>
      <c r="E64" s="19"/>
      <c r="F64" s="19"/>
      <c r="G64" s="22">
        <f>SUM(G65)</f>
        <v>790508.76</v>
      </c>
      <c r="H64" s="22">
        <f>SUM(H69)</f>
        <v>582000</v>
      </c>
      <c r="I64" s="22">
        <f>SUM(I69)</f>
        <v>616000</v>
      </c>
    </row>
    <row r="65" spans="1:10">
      <c r="A65" s="37">
        <v>50</v>
      </c>
      <c r="B65" s="21" t="s">
        <v>40</v>
      </c>
      <c r="C65" s="19" t="s">
        <v>39</v>
      </c>
      <c r="D65" s="19"/>
      <c r="E65" s="19"/>
      <c r="F65" s="19"/>
      <c r="G65" s="22">
        <f>SUM(G66)</f>
        <v>790508.76</v>
      </c>
      <c r="H65" s="22">
        <f>SUM(H69)</f>
        <v>582000</v>
      </c>
      <c r="I65" s="22">
        <f>SUM(I69)</f>
        <v>616000</v>
      </c>
    </row>
    <row r="66" spans="1:10" ht="21">
      <c r="A66" s="37">
        <v>51</v>
      </c>
      <c r="B66" s="21" t="s">
        <v>19</v>
      </c>
      <c r="C66" s="19" t="s">
        <v>39</v>
      </c>
      <c r="D66" s="19" t="s">
        <v>18</v>
      </c>
      <c r="E66" s="19"/>
      <c r="F66" s="19"/>
      <c r="G66" s="22">
        <f>SUM(G69)</f>
        <v>790508.76</v>
      </c>
      <c r="H66" s="22">
        <f>SUM(H69)</f>
        <v>582000</v>
      </c>
      <c r="I66" s="22">
        <f>SUM(I69)</f>
        <v>616000</v>
      </c>
      <c r="J66" s="18"/>
    </row>
    <row r="67" spans="1:10" ht="31.5" customHeight="1">
      <c r="A67" s="36">
        <v>52</v>
      </c>
      <c r="B67" s="34" t="s">
        <v>21</v>
      </c>
      <c r="C67" s="19" t="s">
        <v>39</v>
      </c>
      <c r="D67" s="19" t="s">
        <v>20</v>
      </c>
      <c r="E67" s="19"/>
      <c r="F67" s="19"/>
      <c r="G67" s="22">
        <f t="shared" ref="G67:I68" si="9">SUM(G68)</f>
        <v>790508.76</v>
      </c>
      <c r="H67" s="22">
        <f t="shared" si="9"/>
        <v>582000</v>
      </c>
      <c r="I67" s="22">
        <f t="shared" si="9"/>
        <v>616000</v>
      </c>
    </row>
    <row r="68" spans="1:10">
      <c r="A68" s="37">
        <v>53</v>
      </c>
      <c r="B68" s="21" t="s">
        <v>37</v>
      </c>
      <c r="C68" s="19" t="s">
        <v>39</v>
      </c>
      <c r="D68" s="19" t="s">
        <v>20</v>
      </c>
      <c r="E68" s="19" t="s">
        <v>36</v>
      </c>
      <c r="F68" s="19" t="s">
        <v>126</v>
      </c>
      <c r="G68" s="22">
        <f t="shared" si="9"/>
        <v>790508.76</v>
      </c>
      <c r="H68" s="22">
        <f t="shared" si="9"/>
        <v>582000</v>
      </c>
      <c r="I68" s="22">
        <f t="shared" si="9"/>
        <v>616000</v>
      </c>
    </row>
    <row r="69" spans="1:10">
      <c r="A69" s="37">
        <v>54</v>
      </c>
      <c r="B69" s="23" t="s">
        <v>38</v>
      </c>
      <c r="C69" s="24" t="s">
        <v>39</v>
      </c>
      <c r="D69" s="24" t="s">
        <v>20</v>
      </c>
      <c r="E69" s="24" t="s">
        <v>36</v>
      </c>
      <c r="F69" s="24" t="s">
        <v>22</v>
      </c>
      <c r="G69" s="32">
        <v>790508.76</v>
      </c>
      <c r="H69" s="32">
        <v>582000</v>
      </c>
      <c r="I69" s="32">
        <v>616000</v>
      </c>
    </row>
    <row r="70" spans="1:10" ht="31.5">
      <c r="A70" s="36">
        <v>55</v>
      </c>
      <c r="B70" s="21" t="s">
        <v>117</v>
      </c>
      <c r="C70" s="19" t="s">
        <v>110</v>
      </c>
      <c r="D70" s="19"/>
      <c r="E70" s="19"/>
      <c r="F70" s="19"/>
      <c r="G70" s="22">
        <f>SUM(G75+G80+G85)</f>
        <v>225132</v>
      </c>
      <c r="H70" s="22">
        <f>SUM(H84)</f>
        <v>150000</v>
      </c>
      <c r="I70" s="22">
        <f>SUM(I84)</f>
        <v>150000</v>
      </c>
    </row>
    <row r="71" spans="1:10" ht="24.75" customHeight="1">
      <c r="A71" s="37">
        <v>56</v>
      </c>
      <c r="B71" s="21" t="s">
        <v>141</v>
      </c>
      <c r="C71" s="39" t="s">
        <v>140</v>
      </c>
      <c r="D71" s="19"/>
      <c r="E71" s="19"/>
      <c r="F71" s="19"/>
      <c r="G71" s="22">
        <f t="shared" ref="G71:I71" si="10">SUM(G75)</f>
        <v>74380</v>
      </c>
      <c r="H71" s="22">
        <f t="shared" si="10"/>
        <v>0</v>
      </c>
      <c r="I71" s="22">
        <f t="shared" si="10"/>
        <v>0</v>
      </c>
    </row>
    <row r="72" spans="1:10" ht="31.5" customHeight="1">
      <c r="A72" s="37">
        <v>57</v>
      </c>
      <c r="B72" s="21" t="s">
        <v>19</v>
      </c>
      <c r="C72" s="39" t="s">
        <v>140</v>
      </c>
      <c r="D72" s="19" t="s">
        <v>18</v>
      </c>
      <c r="E72" s="19"/>
      <c r="F72" s="19"/>
      <c r="G72" s="22">
        <f>SUM(G75)</f>
        <v>74380</v>
      </c>
      <c r="H72" s="22">
        <f>SUM(H75)</f>
        <v>0</v>
      </c>
      <c r="I72" s="22">
        <f>SUM(I75)</f>
        <v>0</v>
      </c>
    </row>
    <row r="73" spans="1:10" ht="22.5">
      <c r="A73" s="36">
        <v>58</v>
      </c>
      <c r="B73" s="34" t="s">
        <v>21</v>
      </c>
      <c r="C73" s="39" t="s">
        <v>140</v>
      </c>
      <c r="D73" s="19" t="s">
        <v>20</v>
      </c>
      <c r="E73" s="19"/>
      <c r="F73" s="19"/>
      <c r="G73" s="22">
        <f>SUM(G75)</f>
        <v>74380</v>
      </c>
      <c r="H73" s="22">
        <f>SUM(H75)</f>
        <v>0</v>
      </c>
      <c r="I73" s="22">
        <f>SUM(I75)</f>
        <v>0</v>
      </c>
    </row>
    <row r="74" spans="1:10">
      <c r="A74" s="37">
        <v>59</v>
      </c>
      <c r="B74" s="21" t="s">
        <v>37</v>
      </c>
      <c r="C74" s="39" t="s">
        <v>140</v>
      </c>
      <c r="D74" s="19" t="s">
        <v>20</v>
      </c>
      <c r="E74" s="19" t="s">
        <v>36</v>
      </c>
      <c r="F74" s="19" t="s">
        <v>126</v>
      </c>
      <c r="G74" s="22">
        <f>SUM(G75)</f>
        <v>74380</v>
      </c>
      <c r="H74" s="22">
        <f>SUM(H75)</f>
        <v>0</v>
      </c>
      <c r="I74" s="22">
        <f>SUM(I75)</f>
        <v>0</v>
      </c>
    </row>
    <row r="75" spans="1:10">
      <c r="A75" s="37">
        <v>60</v>
      </c>
      <c r="B75" s="23" t="s">
        <v>42</v>
      </c>
      <c r="C75" s="24" t="s">
        <v>140</v>
      </c>
      <c r="D75" s="24" t="s">
        <v>20</v>
      </c>
      <c r="E75" s="24" t="s">
        <v>36</v>
      </c>
      <c r="F75" s="24" t="s">
        <v>25</v>
      </c>
      <c r="G75" s="26">
        <v>74380</v>
      </c>
      <c r="H75" s="26">
        <v>0</v>
      </c>
      <c r="I75" s="26">
        <v>0</v>
      </c>
    </row>
    <row r="76" spans="1:10" ht="15.75" customHeight="1">
      <c r="A76" s="36">
        <v>61</v>
      </c>
      <c r="B76" s="21" t="s">
        <v>143</v>
      </c>
      <c r="C76" s="39" t="s">
        <v>142</v>
      </c>
      <c r="D76" s="19"/>
      <c r="E76" s="19"/>
      <c r="F76" s="19"/>
      <c r="G76" s="22">
        <f t="shared" ref="G76:I76" si="11">SUM(G80)</f>
        <v>752</v>
      </c>
      <c r="H76" s="22">
        <f t="shared" si="11"/>
        <v>0</v>
      </c>
      <c r="I76" s="22">
        <f t="shared" si="11"/>
        <v>0</v>
      </c>
    </row>
    <row r="77" spans="1:10" ht="21">
      <c r="A77" s="37">
        <v>62</v>
      </c>
      <c r="B77" s="21" t="s">
        <v>19</v>
      </c>
      <c r="C77" s="39" t="s">
        <v>142</v>
      </c>
      <c r="D77" s="19" t="s">
        <v>18</v>
      </c>
      <c r="E77" s="19"/>
      <c r="F77" s="19"/>
      <c r="G77" s="22">
        <f>SUM(G80)</f>
        <v>752</v>
      </c>
      <c r="H77" s="22">
        <f>SUM(H80)</f>
        <v>0</v>
      </c>
      <c r="I77" s="22">
        <f>SUM(I80)</f>
        <v>0</v>
      </c>
    </row>
    <row r="78" spans="1:10" ht="22.5">
      <c r="A78" s="37">
        <v>63</v>
      </c>
      <c r="B78" s="34" t="s">
        <v>21</v>
      </c>
      <c r="C78" s="39" t="s">
        <v>142</v>
      </c>
      <c r="D78" s="19" t="s">
        <v>20</v>
      </c>
      <c r="E78" s="19"/>
      <c r="F78" s="19"/>
      <c r="G78" s="22">
        <f>SUM(G80)</f>
        <v>752</v>
      </c>
      <c r="H78" s="22">
        <f>SUM(H80)</f>
        <v>0</v>
      </c>
      <c r="I78" s="22">
        <f>SUM(I80)</f>
        <v>0</v>
      </c>
    </row>
    <row r="79" spans="1:10">
      <c r="A79" s="36">
        <v>64</v>
      </c>
      <c r="B79" s="21" t="s">
        <v>37</v>
      </c>
      <c r="C79" s="39" t="s">
        <v>142</v>
      </c>
      <c r="D79" s="19" t="s">
        <v>20</v>
      </c>
      <c r="E79" s="19" t="s">
        <v>36</v>
      </c>
      <c r="F79" s="19" t="s">
        <v>126</v>
      </c>
      <c r="G79" s="22">
        <f>SUM(G80)</f>
        <v>752</v>
      </c>
      <c r="H79" s="22">
        <f>SUM(H80)</f>
        <v>0</v>
      </c>
      <c r="I79" s="22">
        <f>SUM(I80)</f>
        <v>0</v>
      </c>
    </row>
    <row r="80" spans="1:10">
      <c r="A80" s="37">
        <v>65</v>
      </c>
      <c r="B80" s="23" t="s">
        <v>42</v>
      </c>
      <c r="C80" s="24" t="s">
        <v>142</v>
      </c>
      <c r="D80" s="24" t="s">
        <v>20</v>
      </c>
      <c r="E80" s="24" t="s">
        <v>36</v>
      </c>
      <c r="F80" s="24" t="s">
        <v>25</v>
      </c>
      <c r="G80" s="26">
        <v>752</v>
      </c>
      <c r="H80" s="26">
        <v>0</v>
      </c>
      <c r="I80" s="26">
        <v>0</v>
      </c>
    </row>
    <row r="81" spans="1:21" ht="14.25" customHeight="1">
      <c r="A81" s="37">
        <v>66</v>
      </c>
      <c r="B81" s="21" t="s">
        <v>107</v>
      </c>
      <c r="C81" s="19" t="s">
        <v>41</v>
      </c>
      <c r="D81" s="19"/>
      <c r="E81" s="19"/>
      <c r="F81" s="19"/>
      <c r="G81" s="22">
        <f t="shared" ref="G81:I81" si="12">SUM(G85)</f>
        <v>150000</v>
      </c>
      <c r="H81" s="22">
        <f t="shared" si="12"/>
        <v>150000</v>
      </c>
      <c r="I81" s="22">
        <f t="shared" si="12"/>
        <v>150000</v>
      </c>
    </row>
    <row r="82" spans="1:21" ht="21">
      <c r="A82" s="36">
        <v>67</v>
      </c>
      <c r="B82" s="21" t="s">
        <v>19</v>
      </c>
      <c r="C82" s="19" t="s">
        <v>41</v>
      </c>
      <c r="D82" s="19" t="s">
        <v>18</v>
      </c>
      <c r="E82" s="19"/>
      <c r="F82" s="19"/>
      <c r="G82" s="22">
        <f>SUM(G85)</f>
        <v>150000</v>
      </c>
      <c r="H82" s="22">
        <f>SUM(H85)</f>
        <v>150000</v>
      </c>
      <c r="I82" s="22">
        <f>SUM(I85)</f>
        <v>150000</v>
      </c>
    </row>
    <row r="83" spans="1:21" ht="15" customHeight="1">
      <c r="A83" s="37">
        <v>68</v>
      </c>
      <c r="B83" s="34" t="s">
        <v>21</v>
      </c>
      <c r="C83" s="19" t="s">
        <v>41</v>
      </c>
      <c r="D83" s="19" t="s">
        <v>20</v>
      </c>
      <c r="E83" s="19"/>
      <c r="F83" s="19"/>
      <c r="G83" s="22">
        <f>SUM(G85)</f>
        <v>150000</v>
      </c>
      <c r="H83" s="22">
        <f>SUM(H85)</f>
        <v>150000</v>
      </c>
      <c r="I83" s="22">
        <f>SUM(I85)</f>
        <v>150000</v>
      </c>
    </row>
    <row r="84" spans="1:21">
      <c r="A84" s="37">
        <v>69</v>
      </c>
      <c r="B84" s="21" t="s">
        <v>37</v>
      </c>
      <c r="C84" s="19" t="s">
        <v>41</v>
      </c>
      <c r="D84" s="19" t="s">
        <v>20</v>
      </c>
      <c r="E84" s="19" t="s">
        <v>36</v>
      </c>
      <c r="F84" s="19" t="s">
        <v>126</v>
      </c>
      <c r="G84" s="22">
        <f>SUM(G85)</f>
        <v>150000</v>
      </c>
      <c r="H84" s="22">
        <f>SUM(H85)</f>
        <v>150000</v>
      </c>
      <c r="I84" s="22">
        <f>SUM(I85)</f>
        <v>150000</v>
      </c>
    </row>
    <row r="85" spans="1:21">
      <c r="A85" s="36">
        <v>70</v>
      </c>
      <c r="B85" s="23" t="s">
        <v>42</v>
      </c>
      <c r="C85" s="24" t="s">
        <v>41</v>
      </c>
      <c r="D85" s="24" t="s">
        <v>20</v>
      </c>
      <c r="E85" s="24" t="s">
        <v>36</v>
      </c>
      <c r="F85" s="24" t="s">
        <v>25</v>
      </c>
      <c r="G85" s="26">
        <v>150000</v>
      </c>
      <c r="H85" s="26">
        <v>150000</v>
      </c>
      <c r="I85" s="26">
        <v>150000</v>
      </c>
    </row>
    <row r="86" spans="1:21" ht="31.5">
      <c r="A86" s="37">
        <v>71</v>
      </c>
      <c r="B86" s="21" t="s">
        <v>100</v>
      </c>
      <c r="C86" s="19" t="s">
        <v>108</v>
      </c>
      <c r="D86" s="19"/>
      <c r="E86" s="19"/>
      <c r="F86" s="19"/>
      <c r="G86" s="22">
        <f>SUM(G91+G95+G99+G103)</f>
        <v>3299298.5300000003</v>
      </c>
      <c r="H86" s="22">
        <f t="shared" ref="H86:I86" si="13">SUM(H91+H95+H99+H103)</f>
        <v>2655628.5300000003</v>
      </c>
      <c r="I86" s="22">
        <f t="shared" si="13"/>
        <v>2655628.5300000003</v>
      </c>
    </row>
    <row r="87" spans="1:21" ht="21">
      <c r="A87" s="37">
        <v>72</v>
      </c>
      <c r="B87" s="21" t="s">
        <v>109</v>
      </c>
      <c r="C87" s="19" t="s">
        <v>43</v>
      </c>
      <c r="D87" s="19"/>
      <c r="E87" s="19"/>
      <c r="F87" s="19"/>
      <c r="G87" s="22">
        <f>SUM(G91+G103)</f>
        <v>2565134.4700000002</v>
      </c>
      <c r="H87" s="22">
        <f>SUM(H91+H103)</f>
        <v>2315876.4900000002</v>
      </c>
      <c r="I87" s="22">
        <f>SUM(I91+I103)</f>
        <v>2315876.4900000002</v>
      </c>
    </row>
    <row r="88" spans="1:21" ht="52.5">
      <c r="A88" s="36">
        <v>73</v>
      </c>
      <c r="B88" s="21" t="s">
        <v>32</v>
      </c>
      <c r="C88" s="19" t="s">
        <v>43</v>
      </c>
      <c r="D88" s="19" t="s">
        <v>31</v>
      </c>
      <c r="E88" s="19"/>
      <c r="F88" s="19"/>
      <c r="G88" s="22">
        <f>SUM(G91)</f>
        <v>2550850.4700000002</v>
      </c>
      <c r="H88" s="22">
        <f>SUM(H91)</f>
        <v>2315876.4900000002</v>
      </c>
      <c r="I88" s="22">
        <f>SUM(I91)</f>
        <v>2315876.4900000002</v>
      </c>
    </row>
    <row r="89" spans="1:21" ht="21">
      <c r="A89" s="37">
        <v>74</v>
      </c>
      <c r="B89" s="21" t="s">
        <v>34</v>
      </c>
      <c r="C89" s="19" t="s">
        <v>43</v>
      </c>
      <c r="D89" s="19" t="s">
        <v>33</v>
      </c>
      <c r="E89" s="19"/>
      <c r="F89" s="19"/>
      <c r="G89" s="22">
        <f>SUM(G91)</f>
        <v>2550850.4700000002</v>
      </c>
      <c r="H89" s="22">
        <f>SUM(H91)</f>
        <v>2315876.4900000002</v>
      </c>
      <c r="I89" s="22">
        <f>SUM(I91)</f>
        <v>2315876.4900000002</v>
      </c>
    </row>
    <row r="90" spans="1:21" ht="21">
      <c r="A90" s="37">
        <v>75</v>
      </c>
      <c r="B90" s="21" t="s">
        <v>44</v>
      </c>
      <c r="C90" s="19" t="s">
        <v>43</v>
      </c>
      <c r="D90" s="19" t="s">
        <v>33</v>
      </c>
      <c r="E90" s="19" t="s">
        <v>29</v>
      </c>
      <c r="F90" s="19" t="s">
        <v>126</v>
      </c>
      <c r="G90" s="22">
        <f>SUM(G91)</f>
        <v>2550850.4700000002</v>
      </c>
      <c r="H90" s="22">
        <f>SUM(H91)</f>
        <v>2315876.4900000002</v>
      </c>
      <c r="I90" s="22">
        <f>SUM(I91)</f>
        <v>2315876.4900000002</v>
      </c>
    </row>
    <row r="91" spans="1:21" ht="13.5" customHeight="1">
      <c r="A91" s="36">
        <v>76</v>
      </c>
      <c r="B91" s="23" t="s">
        <v>45</v>
      </c>
      <c r="C91" s="24" t="s">
        <v>43</v>
      </c>
      <c r="D91" s="24" t="s">
        <v>33</v>
      </c>
      <c r="E91" s="24" t="s">
        <v>29</v>
      </c>
      <c r="F91" s="24" t="s">
        <v>9</v>
      </c>
      <c r="G91" s="32">
        <v>2550850.4700000002</v>
      </c>
      <c r="H91" s="32">
        <v>2315876.4900000002</v>
      </c>
      <c r="I91" s="32">
        <v>2315876.4900000002</v>
      </c>
    </row>
    <row r="92" spans="1:21" ht="21">
      <c r="A92" s="37">
        <v>77</v>
      </c>
      <c r="B92" s="21" t="s">
        <v>19</v>
      </c>
      <c r="C92" s="19" t="s">
        <v>43</v>
      </c>
      <c r="D92" s="19" t="s">
        <v>18</v>
      </c>
      <c r="E92" s="19"/>
      <c r="F92" s="19"/>
      <c r="G92" s="22">
        <f>SUM(G95)</f>
        <v>462764.06</v>
      </c>
      <c r="H92" s="22">
        <f>SUM(H95)</f>
        <v>339752.04</v>
      </c>
      <c r="I92" s="22">
        <f>SUM(I95)</f>
        <v>339752.04</v>
      </c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</row>
    <row r="93" spans="1:21" s="30" customFormat="1" ht="22.5">
      <c r="A93" s="37">
        <v>78</v>
      </c>
      <c r="B93" s="34" t="s">
        <v>21</v>
      </c>
      <c r="C93" s="19" t="s">
        <v>43</v>
      </c>
      <c r="D93" s="19" t="s">
        <v>20</v>
      </c>
      <c r="E93" s="19"/>
      <c r="F93" s="19"/>
      <c r="G93" s="22">
        <f>SUM(G95)</f>
        <v>462764.06</v>
      </c>
      <c r="H93" s="22">
        <f>SUM(H95)</f>
        <v>339752.04</v>
      </c>
      <c r="I93" s="22">
        <f>SUM(I95)</f>
        <v>339752.04</v>
      </c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</row>
    <row r="94" spans="1:21" ht="21">
      <c r="A94" s="36">
        <v>79</v>
      </c>
      <c r="B94" s="21" t="s">
        <v>44</v>
      </c>
      <c r="C94" s="19" t="s">
        <v>43</v>
      </c>
      <c r="D94" s="19" t="s">
        <v>20</v>
      </c>
      <c r="E94" s="19" t="s">
        <v>29</v>
      </c>
      <c r="F94" s="19" t="s">
        <v>126</v>
      </c>
      <c r="G94" s="22">
        <f>SUM(G95)</f>
        <v>462764.06</v>
      </c>
      <c r="H94" s="22">
        <f>SUM(H95)</f>
        <v>339752.04</v>
      </c>
      <c r="I94" s="22">
        <f>SUM(I95)</f>
        <v>339752.04</v>
      </c>
    </row>
    <row r="95" spans="1:21">
      <c r="A95" s="37">
        <v>80</v>
      </c>
      <c r="B95" s="23" t="s">
        <v>45</v>
      </c>
      <c r="C95" s="24" t="s">
        <v>43</v>
      </c>
      <c r="D95" s="24" t="s">
        <v>20</v>
      </c>
      <c r="E95" s="24" t="s">
        <v>29</v>
      </c>
      <c r="F95" s="24" t="s">
        <v>9</v>
      </c>
      <c r="G95" s="32">
        <v>462764.06</v>
      </c>
      <c r="H95" s="32">
        <v>339752.04</v>
      </c>
      <c r="I95" s="32">
        <v>339752.04</v>
      </c>
    </row>
    <row r="96" spans="1:21" ht="21">
      <c r="A96" s="37">
        <v>81</v>
      </c>
      <c r="B96" s="21" t="s">
        <v>19</v>
      </c>
      <c r="C96" s="39" t="s">
        <v>138</v>
      </c>
      <c r="D96" s="19" t="s">
        <v>18</v>
      </c>
      <c r="E96" s="19"/>
      <c r="F96" s="19"/>
      <c r="G96" s="22">
        <f>SUM(G99)</f>
        <v>271400</v>
      </c>
      <c r="H96" s="22">
        <f>SUM(H99)</f>
        <v>0</v>
      </c>
      <c r="I96" s="22">
        <f>SUM(I99)</f>
        <v>0</v>
      </c>
    </row>
    <row r="97" spans="1:9" ht="22.5">
      <c r="A97" s="36">
        <v>82</v>
      </c>
      <c r="B97" s="34" t="s">
        <v>21</v>
      </c>
      <c r="C97" s="39" t="s">
        <v>138</v>
      </c>
      <c r="D97" s="19" t="s">
        <v>20</v>
      </c>
      <c r="E97" s="19"/>
      <c r="F97" s="19"/>
      <c r="G97" s="22">
        <f>SUM(G99)</f>
        <v>271400</v>
      </c>
      <c r="H97" s="22">
        <f>SUM(H99)</f>
        <v>0</v>
      </c>
      <c r="I97" s="22">
        <f>SUM(I99)</f>
        <v>0</v>
      </c>
    </row>
    <row r="98" spans="1:9" ht="21">
      <c r="A98" s="37">
        <v>83</v>
      </c>
      <c r="B98" s="21" t="s">
        <v>44</v>
      </c>
      <c r="C98" s="39" t="s">
        <v>138</v>
      </c>
      <c r="D98" s="19" t="s">
        <v>20</v>
      </c>
      <c r="E98" s="19" t="s">
        <v>29</v>
      </c>
      <c r="F98" s="19" t="s">
        <v>126</v>
      </c>
      <c r="G98" s="22">
        <f>SUM(G99)</f>
        <v>271400</v>
      </c>
      <c r="H98" s="22">
        <f>SUM(H99)</f>
        <v>0</v>
      </c>
      <c r="I98" s="22">
        <f>SUM(I99)</f>
        <v>0</v>
      </c>
    </row>
    <row r="99" spans="1:9">
      <c r="A99" s="37">
        <v>84</v>
      </c>
      <c r="B99" s="23" t="s">
        <v>45</v>
      </c>
      <c r="C99" s="24" t="s">
        <v>138</v>
      </c>
      <c r="D99" s="24" t="s">
        <v>20</v>
      </c>
      <c r="E99" s="24" t="s">
        <v>29</v>
      </c>
      <c r="F99" s="24" t="s">
        <v>9</v>
      </c>
      <c r="G99" s="32">
        <v>271400</v>
      </c>
      <c r="H99" s="32">
        <v>0</v>
      </c>
      <c r="I99" s="32">
        <v>0</v>
      </c>
    </row>
    <row r="100" spans="1:9" ht="21">
      <c r="A100" s="36">
        <v>85</v>
      </c>
      <c r="B100" s="21" t="s">
        <v>19</v>
      </c>
      <c r="C100" s="39" t="s">
        <v>139</v>
      </c>
      <c r="D100" s="19" t="s">
        <v>18</v>
      </c>
      <c r="E100" s="19"/>
      <c r="F100" s="19"/>
      <c r="G100" s="22">
        <f>SUM(G103)</f>
        <v>14284</v>
      </c>
      <c r="H100" s="22">
        <f>SUM(H103)</f>
        <v>0</v>
      </c>
      <c r="I100" s="22">
        <f>SUM(I103)</f>
        <v>0</v>
      </c>
    </row>
    <row r="101" spans="1:9" ht="22.5">
      <c r="A101" s="37">
        <v>86</v>
      </c>
      <c r="B101" s="34" t="s">
        <v>21</v>
      </c>
      <c r="C101" s="39" t="s">
        <v>139</v>
      </c>
      <c r="D101" s="19" t="s">
        <v>20</v>
      </c>
      <c r="E101" s="19"/>
      <c r="F101" s="19"/>
      <c r="G101" s="22">
        <f>SUM(G103)</f>
        <v>14284</v>
      </c>
      <c r="H101" s="22">
        <f>SUM(H103)</f>
        <v>0</v>
      </c>
      <c r="I101" s="22">
        <f>SUM(I103)</f>
        <v>0</v>
      </c>
    </row>
    <row r="102" spans="1:9" ht="21">
      <c r="A102" s="37">
        <v>87</v>
      </c>
      <c r="B102" s="21" t="s">
        <v>44</v>
      </c>
      <c r="C102" s="39" t="s">
        <v>139</v>
      </c>
      <c r="D102" s="19" t="s">
        <v>20</v>
      </c>
      <c r="E102" s="19" t="s">
        <v>29</v>
      </c>
      <c r="F102" s="19" t="s">
        <v>126</v>
      </c>
      <c r="G102" s="22">
        <f>SUM(G103)</f>
        <v>14284</v>
      </c>
      <c r="H102" s="22">
        <f>SUM(H103)</f>
        <v>0</v>
      </c>
      <c r="I102" s="22">
        <f>SUM(I103)</f>
        <v>0</v>
      </c>
    </row>
    <row r="103" spans="1:9">
      <c r="A103" s="36">
        <v>88</v>
      </c>
      <c r="B103" s="23" t="s">
        <v>45</v>
      </c>
      <c r="C103" s="24" t="s">
        <v>139</v>
      </c>
      <c r="D103" s="24" t="s">
        <v>20</v>
      </c>
      <c r="E103" s="24" t="s">
        <v>29</v>
      </c>
      <c r="F103" s="24" t="s">
        <v>9</v>
      </c>
      <c r="G103" s="32">
        <v>14284</v>
      </c>
      <c r="H103" s="32">
        <v>0</v>
      </c>
      <c r="I103" s="32">
        <v>0</v>
      </c>
    </row>
    <row r="104" spans="1:9" ht="25.5" customHeight="1">
      <c r="A104" s="37">
        <v>89</v>
      </c>
      <c r="B104" s="21" t="s">
        <v>101</v>
      </c>
      <c r="C104" s="19" t="s">
        <v>111</v>
      </c>
      <c r="D104" s="19"/>
      <c r="E104" s="19"/>
      <c r="F104" s="19"/>
      <c r="G104" s="22">
        <v>65000</v>
      </c>
      <c r="H104" s="22">
        <v>65000</v>
      </c>
      <c r="I104" s="22">
        <v>65000</v>
      </c>
    </row>
    <row r="105" spans="1:9" ht="21">
      <c r="A105" s="37">
        <v>90</v>
      </c>
      <c r="B105" s="21" t="s">
        <v>112</v>
      </c>
      <c r="C105" s="19" t="s">
        <v>46</v>
      </c>
      <c r="D105" s="19"/>
      <c r="E105" s="19"/>
      <c r="F105" s="19"/>
      <c r="G105" s="22">
        <v>65000</v>
      </c>
      <c r="H105" s="22">
        <v>65000</v>
      </c>
      <c r="I105" s="22">
        <v>65000</v>
      </c>
    </row>
    <row r="106" spans="1:9" ht="21">
      <c r="A106" s="36">
        <v>91</v>
      </c>
      <c r="B106" s="21" t="s">
        <v>19</v>
      </c>
      <c r="C106" s="19" t="s">
        <v>46</v>
      </c>
      <c r="D106" s="19" t="s">
        <v>18</v>
      </c>
      <c r="E106" s="19"/>
      <c r="F106" s="19"/>
      <c r="G106" s="22">
        <v>65000</v>
      </c>
      <c r="H106" s="22">
        <v>65000</v>
      </c>
      <c r="I106" s="22">
        <v>65000</v>
      </c>
    </row>
    <row r="107" spans="1:9" ht="22.5">
      <c r="A107" s="37">
        <v>92</v>
      </c>
      <c r="B107" s="34" t="s">
        <v>21</v>
      </c>
      <c r="C107" s="19" t="s">
        <v>46</v>
      </c>
      <c r="D107" s="19" t="s">
        <v>20</v>
      </c>
      <c r="E107" s="19"/>
      <c r="F107" s="19"/>
      <c r="G107" s="22">
        <v>65000</v>
      </c>
      <c r="H107" s="22">
        <v>65000</v>
      </c>
      <c r="I107" s="22">
        <v>65000</v>
      </c>
    </row>
    <row r="108" spans="1:9" ht="15.75" customHeight="1">
      <c r="A108" s="37">
        <v>93</v>
      </c>
      <c r="B108" s="21" t="s">
        <v>44</v>
      </c>
      <c r="C108" s="19" t="s">
        <v>46</v>
      </c>
      <c r="D108" s="19" t="s">
        <v>20</v>
      </c>
      <c r="E108" s="19" t="s">
        <v>29</v>
      </c>
      <c r="F108" s="19" t="s">
        <v>126</v>
      </c>
      <c r="G108" s="22">
        <v>65000</v>
      </c>
      <c r="H108" s="22">
        <v>65000</v>
      </c>
      <c r="I108" s="22">
        <v>65000</v>
      </c>
    </row>
    <row r="109" spans="1:9">
      <c r="A109" s="36">
        <v>94</v>
      </c>
      <c r="B109" s="34" t="s">
        <v>146</v>
      </c>
      <c r="C109" s="24" t="s">
        <v>46</v>
      </c>
      <c r="D109" s="24" t="s">
        <v>20</v>
      </c>
      <c r="E109" s="24" t="s">
        <v>29</v>
      </c>
      <c r="F109" s="24" t="s">
        <v>9</v>
      </c>
      <c r="G109" s="26">
        <v>65000</v>
      </c>
      <c r="H109" s="26">
        <v>65000</v>
      </c>
      <c r="I109" s="26">
        <v>65000</v>
      </c>
    </row>
    <row r="110" spans="1:9" ht="31.5">
      <c r="A110" s="37">
        <v>95</v>
      </c>
      <c r="B110" s="21" t="s">
        <v>123</v>
      </c>
      <c r="C110" s="19" t="s">
        <v>47</v>
      </c>
      <c r="D110" s="19"/>
      <c r="E110" s="19"/>
      <c r="F110" s="19"/>
      <c r="G110" s="22">
        <f>SUM(G115+G120)</f>
        <v>2576258.5499999998</v>
      </c>
      <c r="H110" s="22">
        <f t="shared" ref="H110:I110" si="14">SUM(H115+H120)</f>
        <v>2061006.8399999999</v>
      </c>
      <c r="I110" s="22">
        <f t="shared" si="14"/>
        <v>0</v>
      </c>
    </row>
    <row r="111" spans="1:9" ht="21">
      <c r="A111" s="37">
        <v>96</v>
      </c>
      <c r="B111" s="21" t="s">
        <v>113</v>
      </c>
      <c r="C111" s="19" t="s">
        <v>48</v>
      </c>
      <c r="D111" s="19"/>
      <c r="E111" s="19"/>
      <c r="F111" s="19"/>
      <c r="G111" s="22">
        <f>SUM(G115)</f>
        <v>1437287.8</v>
      </c>
      <c r="H111" s="22">
        <f>SUM(H115)</f>
        <v>1149830.24</v>
      </c>
      <c r="I111" s="22">
        <f>SUM(I115)</f>
        <v>0</v>
      </c>
    </row>
    <row r="112" spans="1:9">
      <c r="A112" s="36">
        <v>97</v>
      </c>
      <c r="B112" s="21" t="s">
        <v>50</v>
      </c>
      <c r="C112" s="19" t="s">
        <v>48</v>
      </c>
      <c r="D112" s="19" t="s">
        <v>49</v>
      </c>
      <c r="E112" s="19"/>
      <c r="F112" s="19"/>
      <c r="G112" s="22">
        <f>SUM(G115)</f>
        <v>1437287.8</v>
      </c>
      <c r="H112" s="22">
        <f>SUM(H115)</f>
        <v>1149830.24</v>
      </c>
      <c r="I112" s="22">
        <f>SUM(I115)</f>
        <v>0</v>
      </c>
    </row>
    <row r="113" spans="1:9" ht="14.25" customHeight="1">
      <c r="A113" s="37">
        <v>98</v>
      </c>
      <c r="B113" s="21" t="s">
        <v>52</v>
      </c>
      <c r="C113" s="19" t="s">
        <v>48</v>
      </c>
      <c r="D113" s="19" t="s">
        <v>51</v>
      </c>
      <c r="E113" s="19"/>
      <c r="F113" s="19"/>
      <c r="G113" s="22">
        <f>SUM(G115)</f>
        <v>1437287.8</v>
      </c>
      <c r="H113" s="22">
        <f>SUM(H115)</f>
        <v>1149830.24</v>
      </c>
      <c r="I113" s="22">
        <f>SUM(I115)</f>
        <v>0</v>
      </c>
    </row>
    <row r="114" spans="1:9">
      <c r="A114" s="37">
        <v>99</v>
      </c>
      <c r="B114" s="21" t="s">
        <v>54</v>
      </c>
      <c r="C114" s="19" t="s">
        <v>48</v>
      </c>
      <c r="D114" s="19" t="s">
        <v>51</v>
      </c>
      <c r="E114" s="19" t="s">
        <v>53</v>
      </c>
      <c r="F114" s="19" t="s">
        <v>126</v>
      </c>
      <c r="G114" s="22">
        <f>SUM(G115)</f>
        <v>1437287.8</v>
      </c>
      <c r="H114" s="22">
        <f>SUM(H115)</f>
        <v>1149830.24</v>
      </c>
      <c r="I114" s="22">
        <f>SUM(I115)</f>
        <v>0</v>
      </c>
    </row>
    <row r="115" spans="1:9">
      <c r="A115" s="36">
        <v>100</v>
      </c>
      <c r="B115" s="23" t="s">
        <v>56</v>
      </c>
      <c r="C115" s="24" t="s">
        <v>48</v>
      </c>
      <c r="D115" s="24" t="s">
        <v>51</v>
      </c>
      <c r="E115" s="24" t="s">
        <v>53</v>
      </c>
      <c r="F115" s="24" t="s">
        <v>55</v>
      </c>
      <c r="G115" s="32">
        <v>1437287.8</v>
      </c>
      <c r="H115" s="32">
        <v>1149830.24</v>
      </c>
      <c r="I115" s="25">
        <v>0</v>
      </c>
    </row>
    <row r="116" spans="1:9" ht="21">
      <c r="A116" s="37">
        <v>101</v>
      </c>
      <c r="B116" s="21" t="s">
        <v>114</v>
      </c>
      <c r="C116" s="19" t="s">
        <v>57</v>
      </c>
      <c r="D116" s="19"/>
      <c r="E116" s="19"/>
      <c r="F116" s="19"/>
      <c r="G116" s="22">
        <f>SUM(G120)</f>
        <v>1138970.75</v>
      </c>
      <c r="H116" s="22">
        <f>SUM(H120)</f>
        <v>911176.6</v>
      </c>
      <c r="I116" s="22">
        <f>SUM(I120)</f>
        <v>0</v>
      </c>
    </row>
    <row r="117" spans="1:9">
      <c r="A117" s="37">
        <v>102</v>
      </c>
      <c r="B117" s="21" t="s">
        <v>50</v>
      </c>
      <c r="C117" s="19" t="s">
        <v>57</v>
      </c>
      <c r="D117" s="19" t="s">
        <v>49</v>
      </c>
      <c r="E117" s="19"/>
      <c r="F117" s="19"/>
      <c r="G117" s="22">
        <f>SUM(G120)</f>
        <v>1138970.75</v>
      </c>
      <c r="H117" s="22">
        <f>SUM(H120)</f>
        <v>911176.6</v>
      </c>
      <c r="I117" s="22">
        <f>SUM(I120)</f>
        <v>0</v>
      </c>
    </row>
    <row r="118" spans="1:9">
      <c r="A118" s="36">
        <v>103</v>
      </c>
      <c r="B118" s="21" t="s">
        <v>52</v>
      </c>
      <c r="C118" s="19" t="s">
        <v>57</v>
      </c>
      <c r="D118" s="19" t="s">
        <v>51</v>
      </c>
      <c r="E118" s="19"/>
      <c r="F118" s="19"/>
      <c r="G118" s="22">
        <f>SUM(G120)</f>
        <v>1138970.75</v>
      </c>
      <c r="H118" s="22">
        <f>SUM(H120)</f>
        <v>911176.6</v>
      </c>
      <c r="I118" s="22">
        <f>SUM(I120)</f>
        <v>0</v>
      </c>
    </row>
    <row r="119" spans="1:9">
      <c r="A119" s="37">
        <v>104</v>
      </c>
      <c r="B119" s="21" t="s">
        <v>115</v>
      </c>
      <c r="C119" s="19" t="s">
        <v>57</v>
      </c>
      <c r="D119" s="19" t="s">
        <v>51</v>
      </c>
      <c r="E119" s="19" t="s">
        <v>58</v>
      </c>
      <c r="F119" s="19" t="s">
        <v>126</v>
      </c>
      <c r="G119" s="22">
        <f>SUM(G120)</f>
        <v>1138970.75</v>
      </c>
      <c r="H119" s="22">
        <f>SUM(H120)</f>
        <v>911176.6</v>
      </c>
      <c r="I119" s="22">
        <f>SUM(I120)</f>
        <v>0</v>
      </c>
    </row>
    <row r="120" spans="1:9">
      <c r="A120" s="37">
        <v>105</v>
      </c>
      <c r="B120" s="55" t="s">
        <v>116</v>
      </c>
      <c r="C120" s="24" t="s">
        <v>57</v>
      </c>
      <c r="D120" s="24" t="s">
        <v>51</v>
      </c>
      <c r="E120" s="24" t="s">
        <v>58</v>
      </c>
      <c r="F120" s="24" t="s">
        <v>58</v>
      </c>
      <c r="G120" s="32">
        <v>1138970.75</v>
      </c>
      <c r="H120" s="32">
        <v>911176.6</v>
      </c>
      <c r="I120" s="25">
        <v>0</v>
      </c>
    </row>
    <row r="121" spans="1:9">
      <c r="A121" s="36">
        <v>106</v>
      </c>
      <c r="B121" s="21" t="s">
        <v>96</v>
      </c>
      <c r="C121" s="19" t="s">
        <v>102</v>
      </c>
      <c r="D121" s="19"/>
      <c r="E121" s="19"/>
      <c r="F121" s="19"/>
      <c r="G121" s="22">
        <f>SUM(G126+G131+G135+G139+G144+G148+G152+G157+G161+G166+G172+G176+G182)</f>
        <v>10236743.589999998</v>
      </c>
      <c r="H121" s="22">
        <f t="shared" ref="H121:I121" si="15">SUM(H126+H131+H135+H139+H144+H148+H152+H157+H161+H166+H172+H176+H182)</f>
        <v>9410961.8200000003</v>
      </c>
      <c r="I121" s="22">
        <f t="shared" si="15"/>
        <v>8925435.8200000003</v>
      </c>
    </row>
    <row r="122" spans="1:9" ht="14.25" customHeight="1">
      <c r="A122" s="37">
        <v>107</v>
      </c>
      <c r="B122" s="21" t="s">
        <v>60</v>
      </c>
      <c r="C122" s="19" t="s">
        <v>59</v>
      </c>
      <c r="D122" s="19"/>
      <c r="E122" s="19"/>
      <c r="F122" s="19"/>
      <c r="G122" s="22">
        <f>SUM(G126)</f>
        <v>0</v>
      </c>
      <c r="H122" s="22">
        <f>SUM(H126)</f>
        <v>80000</v>
      </c>
      <c r="I122" s="22">
        <f>SUM(I126)</f>
        <v>80000</v>
      </c>
    </row>
    <row r="123" spans="1:9" ht="15" customHeight="1">
      <c r="A123" s="37">
        <v>108</v>
      </c>
      <c r="B123" s="21" t="s">
        <v>62</v>
      </c>
      <c r="C123" s="19" t="s">
        <v>59</v>
      </c>
      <c r="D123" s="19" t="s">
        <v>61</v>
      </c>
      <c r="E123" s="19"/>
      <c r="F123" s="19"/>
      <c r="G123" s="22">
        <f>SUM(G126)</f>
        <v>0</v>
      </c>
      <c r="H123" s="22">
        <f>SUM(H126)</f>
        <v>80000</v>
      </c>
      <c r="I123" s="22">
        <f>SUM(I126)</f>
        <v>80000</v>
      </c>
    </row>
    <row r="124" spans="1:9">
      <c r="A124" s="36">
        <v>109</v>
      </c>
      <c r="B124" s="21" t="s">
        <v>64</v>
      </c>
      <c r="C124" s="19" t="s">
        <v>59</v>
      </c>
      <c r="D124" s="19" t="s">
        <v>63</v>
      </c>
      <c r="E124" s="19"/>
      <c r="F124" s="19"/>
      <c r="G124" s="22">
        <f>SUM(G126)</f>
        <v>0</v>
      </c>
      <c r="H124" s="22">
        <f>SUM(H126)</f>
        <v>80000</v>
      </c>
      <c r="I124" s="22">
        <f>SUM(I126)</f>
        <v>80000</v>
      </c>
    </row>
    <row r="125" spans="1:9">
      <c r="A125" s="37">
        <v>110</v>
      </c>
      <c r="B125" s="21" t="s">
        <v>65</v>
      </c>
      <c r="C125" s="19" t="s">
        <v>59</v>
      </c>
      <c r="D125" s="19" t="s">
        <v>63</v>
      </c>
      <c r="E125" s="19" t="s">
        <v>55</v>
      </c>
      <c r="F125" s="19" t="s">
        <v>126</v>
      </c>
      <c r="G125" s="22">
        <f>SUM(G126)</f>
        <v>0</v>
      </c>
      <c r="H125" s="22">
        <f>SUM(H126)</f>
        <v>80000</v>
      </c>
      <c r="I125" s="22">
        <f>SUM(I126)</f>
        <v>80000</v>
      </c>
    </row>
    <row r="126" spans="1:9" ht="15.75" customHeight="1">
      <c r="A126" s="37">
        <v>111</v>
      </c>
      <c r="B126" s="23" t="s">
        <v>66</v>
      </c>
      <c r="C126" s="24" t="s">
        <v>59</v>
      </c>
      <c r="D126" s="24" t="s">
        <v>63</v>
      </c>
      <c r="E126" s="24" t="s">
        <v>55</v>
      </c>
      <c r="F126" s="24" t="s">
        <v>24</v>
      </c>
      <c r="G126" s="26">
        <v>0</v>
      </c>
      <c r="H126" s="26">
        <v>80000</v>
      </c>
      <c r="I126" s="26">
        <v>80000</v>
      </c>
    </row>
    <row r="127" spans="1:9" ht="12" customHeight="1">
      <c r="A127" s="36">
        <v>112</v>
      </c>
      <c r="B127" s="21" t="s">
        <v>65</v>
      </c>
      <c r="C127" s="19" t="s">
        <v>67</v>
      </c>
      <c r="D127" s="19"/>
      <c r="E127" s="19"/>
      <c r="F127" s="19"/>
      <c r="G127" s="22">
        <f>SUM(G131+G135+G139)</f>
        <v>3663297.0900000003</v>
      </c>
      <c r="H127" s="22">
        <f>SUM(H131+H135+H139)</f>
        <v>3109531.9099999997</v>
      </c>
      <c r="I127" s="22">
        <f>SUM(I131+I135+I139)</f>
        <v>2859544.11</v>
      </c>
    </row>
    <row r="128" spans="1:9" ht="52.5">
      <c r="A128" s="37">
        <v>113</v>
      </c>
      <c r="B128" s="21" t="s">
        <v>32</v>
      </c>
      <c r="C128" s="19" t="s">
        <v>67</v>
      </c>
      <c r="D128" s="19" t="s">
        <v>31</v>
      </c>
      <c r="E128" s="19"/>
      <c r="F128" s="19"/>
      <c r="G128" s="22">
        <f>SUM(G131)</f>
        <v>2541326.9900000002</v>
      </c>
      <c r="H128" s="22">
        <f>SUM(H131)</f>
        <v>2842212.11</v>
      </c>
      <c r="I128" s="22">
        <f>SUM(I131)</f>
        <v>2842212.11</v>
      </c>
    </row>
    <row r="129" spans="1:9" ht="22.5" customHeight="1">
      <c r="A129" s="37">
        <v>114</v>
      </c>
      <c r="B129" s="21" t="s">
        <v>34</v>
      </c>
      <c r="C129" s="19" t="s">
        <v>67</v>
      </c>
      <c r="D129" s="19" t="s">
        <v>33</v>
      </c>
      <c r="E129" s="19"/>
      <c r="F129" s="19"/>
      <c r="G129" s="22">
        <f>SUM(G131)</f>
        <v>2541326.9900000002</v>
      </c>
      <c r="H129" s="22">
        <f>SUM(H131)</f>
        <v>2842212.11</v>
      </c>
      <c r="I129" s="22">
        <f>SUM(I131)</f>
        <v>2842212.11</v>
      </c>
    </row>
    <row r="130" spans="1:9">
      <c r="A130" s="36">
        <v>115</v>
      </c>
      <c r="B130" s="21" t="s">
        <v>65</v>
      </c>
      <c r="C130" s="19" t="s">
        <v>67</v>
      </c>
      <c r="D130" s="19" t="s">
        <v>33</v>
      </c>
      <c r="E130" s="19" t="s">
        <v>55</v>
      </c>
      <c r="F130" s="19" t="s">
        <v>126</v>
      </c>
      <c r="G130" s="22">
        <f>SUM(G131)</f>
        <v>2541326.9900000002</v>
      </c>
      <c r="H130" s="22">
        <f>SUM(H131)</f>
        <v>2842212.11</v>
      </c>
      <c r="I130" s="22">
        <f>SUM(I131)</f>
        <v>2842212.11</v>
      </c>
    </row>
    <row r="131" spans="1:9">
      <c r="A131" s="37">
        <v>116</v>
      </c>
      <c r="B131" s="23" t="s">
        <v>68</v>
      </c>
      <c r="C131" s="24" t="s">
        <v>67</v>
      </c>
      <c r="D131" s="24" t="s">
        <v>33</v>
      </c>
      <c r="E131" s="24" t="s">
        <v>55</v>
      </c>
      <c r="F131" s="24" t="s">
        <v>26</v>
      </c>
      <c r="G131" s="32">
        <v>2541326.9900000002</v>
      </c>
      <c r="H131" s="32">
        <v>2842212.11</v>
      </c>
      <c r="I131" s="32">
        <v>2842212.11</v>
      </c>
    </row>
    <row r="132" spans="1:9" ht="21">
      <c r="A132" s="37">
        <v>117</v>
      </c>
      <c r="B132" s="21" t="s">
        <v>19</v>
      </c>
      <c r="C132" s="19" t="s">
        <v>67</v>
      </c>
      <c r="D132" s="19" t="s">
        <v>18</v>
      </c>
      <c r="E132" s="19"/>
      <c r="F132" s="19"/>
      <c r="G132" s="22">
        <f>SUM(G135)</f>
        <v>1102685.1000000001</v>
      </c>
      <c r="H132" s="22">
        <f>SUM(H135)</f>
        <v>249987.8</v>
      </c>
      <c r="I132" s="22">
        <f>SUM(I135)</f>
        <v>0</v>
      </c>
    </row>
    <row r="133" spans="1:9" ht="31.5">
      <c r="A133" s="36">
        <v>118</v>
      </c>
      <c r="B133" s="21" t="s">
        <v>21</v>
      </c>
      <c r="C133" s="19" t="s">
        <v>67</v>
      </c>
      <c r="D133" s="19" t="s">
        <v>20</v>
      </c>
      <c r="E133" s="19"/>
      <c r="F133" s="19"/>
      <c r="G133" s="22">
        <f>SUM(G135)</f>
        <v>1102685.1000000001</v>
      </c>
      <c r="H133" s="22">
        <f>SUM(H135)</f>
        <v>249987.8</v>
      </c>
      <c r="I133" s="22">
        <f>SUM(I135)</f>
        <v>0</v>
      </c>
    </row>
    <row r="134" spans="1:9">
      <c r="A134" s="37">
        <v>119</v>
      </c>
      <c r="B134" s="21" t="s">
        <v>65</v>
      </c>
      <c r="C134" s="19" t="s">
        <v>67</v>
      </c>
      <c r="D134" s="19" t="s">
        <v>20</v>
      </c>
      <c r="E134" s="19" t="s">
        <v>55</v>
      </c>
      <c r="F134" s="19" t="s">
        <v>126</v>
      </c>
      <c r="G134" s="22">
        <f>SUM(G135)</f>
        <v>1102685.1000000001</v>
      </c>
      <c r="H134" s="22">
        <f>SUM(H135)</f>
        <v>249987.8</v>
      </c>
      <c r="I134" s="22">
        <f>SUM(I135)</f>
        <v>0</v>
      </c>
    </row>
    <row r="135" spans="1:9">
      <c r="A135" s="37">
        <v>120</v>
      </c>
      <c r="B135" s="23" t="s">
        <v>68</v>
      </c>
      <c r="C135" s="24" t="s">
        <v>67</v>
      </c>
      <c r="D135" s="24" t="s">
        <v>20</v>
      </c>
      <c r="E135" s="24" t="s">
        <v>55</v>
      </c>
      <c r="F135" s="24" t="s">
        <v>26</v>
      </c>
      <c r="G135" s="32">
        <v>1102685.1000000001</v>
      </c>
      <c r="H135" s="32">
        <v>249987.8</v>
      </c>
      <c r="I135" s="25">
        <v>0</v>
      </c>
    </row>
    <row r="136" spans="1:9" ht="21.75" customHeight="1">
      <c r="A136" s="36">
        <v>121</v>
      </c>
      <c r="B136" s="21" t="s">
        <v>62</v>
      </c>
      <c r="C136" s="19" t="s">
        <v>67</v>
      </c>
      <c r="D136" s="19" t="s">
        <v>61</v>
      </c>
      <c r="E136" s="19"/>
      <c r="F136" s="19"/>
      <c r="G136" s="22">
        <f>SUM(G139)</f>
        <v>19285</v>
      </c>
      <c r="H136" s="22">
        <f>SUM(H139)</f>
        <v>17332</v>
      </c>
      <c r="I136" s="22">
        <f>SUM(I139)</f>
        <v>17332</v>
      </c>
    </row>
    <row r="137" spans="1:9">
      <c r="A137" s="37">
        <v>122</v>
      </c>
      <c r="B137" s="21" t="s">
        <v>70</v>
      </c>
      <c r="C137" s="19" t="s">
        <v>67</v>
      </c>
      <c r="D137" s="19" t="s">
        <v>69</v>
      </c>
      <c r="E137" s="19"/>
      <c r="F137" s="19"/>
      <c r="G137" s="22">
        <f>SUM(G139)</f>
        <v>19285</v>
      </c>
      <c r="H137" s="22">
        <f>SUM(H139)</f>
        <v>17332</v>
      </c>
      <c r="I137" s="22">
        <f>SUM(I139)</f>
        <v>17332</v>
      </c>
    </row>
    <row r="138" spans="1:9">
      <c r="A138" s="37">
        <v>123</v>
      </c>
      <c r="B138" s="21" t="s">
        <v>65</v>
      </c>
      <c r="C138" s="19" t="s">
        <v>67</v>
      </c>
      <c r="D138" s="19" t="s">
        <v>69</v>
      </c>
      <c r="E138" s="19" t="s">
        <v>55</v>
      </c>
      <c r="F138" s="19" t="s">
        <v>126</v>
      </c>
      <c r="G138" s="22">
        <f>SUM(G139)</f>
        <v>19285</v>
      </c>
      <c r="H138" s="22">
        <f>SUM(H139)</f>
        <v>17332</v>
      </c>
      <c r="I138" s="22">
        <f>SUM(I139)</f>
        <v>17332</v>
      </c>
    </row>
    <row r="139" spans="1:9">
      <c r="A139" s="36">
        <v>124</v>
      </c>
      <c r="B139" s="23" t="s">
        <v>68</v>
      </c>
      <c r="C139" s="24" t="s">
        <v>67</v>
      </c>
      <c r="D139" s="24" t="s">
        <v>69</v>
      </c>
      <c r="E139" s="24" t="s">
        <v>55</v>
      </c>
      <c r="F139" s="24" t="s">
        <v>26</v>
      </c>
      <c r="G139" s="32">
        <v>19285</v>
      </c>
      <c r="H139" s="32">
        <v>17332</v>
      </c>
      <c r="I139" s="32">
        <v>17332</v>
      </c>
    </row>
    <row r="140" spans="1:9" ht="36.75" customHeight="1">
      <c r="A140" s="37">
        <v>125</v>
      </c>
      <c r="B140" s="21" t="s">
        <v>72</v>
      </c>
      <c r="C140" s="19" t="s">
        <v>71</v>
      </c>
      <c r="D140" s="19"/>
      <c r="E140" s="19"/>
      <c r="F140" s="19"/>
      <c r="G140" s="22">
        <f>SUM(G144+G148+G152)</f>
        <v>4371374.5199999996</v>
      </c>
      <c r="H140" s="22">
        <f>SUM(H144+H148+H152)</f>
        <v>4065233.43</v>
      </c>
      <c r="I140" s="22">
        <f>SUM(I144+I152+I148)</f>
        <v>4010310.23</v>
      </c>
    </row>
    <row r="141" spans="1:9" ht="52.5">
      <c r="A141" s="37">
        <v>126</v>
      </c>
      <c r="B141" s="21" t="s">
        <v>32</v>
      </c>
      <c r="C141" s="19" t="s">
        <v>71</v>
      </c>
      <c r="D141" s="19" t="s">
        <v>31</v>
      </c>
      <c r="E141" s="19"/>
      <c r="F141" s="19"/>
      <c r="G141" s="22">
        <f>SUM(G144)</f>
        <v>4078068.01</v>
      </c>
      <c r="H141" s="22">
        <f>SUM(H144)</f>
        <v>4010233.43</v>
      </c>
      <c r="I141" s="22">
        <f>SUM(I144)</f>
        <v>4010233.43</v>
      </c>
    </row>
    <row r="142" spans="1:9" ht="21">
      <c r="A142" s="36">
        <v>127</v>
      </c>
      <c r="B142" s="21" t="s">
        <v>34</v>
      </c>
      <c r="C142" s="19" t="s">
        <v>71</v>
      </c>
      <c r="D142" s="19" t="s">
        <v>33</v>
      </c>
      <c r="E142" s="19"/>
      <c r="F142" s="19"/>
      <c r="G142" s="22">
        <f>SUM(G144)</f>
        <v>4078068.01</v>
      </c>
      <c r="H142" s="22">
        <f>SUM(H144)</f>
        <v>4010233.43</v>
      </c>
      <c r="I142" s="22">
        <f>SUM(I144)</f>
        <v>4010233.43</v>
      </c>
    </row>
    <row r="143" spans="1:9">
      <c r="A143" s="37">
        <v>128</v>
      </c>
      <c r="B143" s="21" t="s">
        <v>65</v>
      </c>
      <c r="C143" s="19" t="s">
        <v>71</v>
      </c>
      <c r="D143" s="19" t="s">
        <v>33</v>
      </c>
      <c r="E143" s="19" t="s">
        <v>55</v>
      </c>
      <c r="F143" s="19" t="s">
        <v>126</v>
      </c>
      <c r="G143" s="22">
        <f>SUM(G144)</f>
        <v>4078068.01</v>
      </c>
      <c r="H143" s="22">
        <f>SUM(H144)</f>
        <v>4010233.43</v>
      </c>
      <c r="I143" s="22">
        <f>SUM(I144)</f>
        <v>4010233.43</v>
      </c>
    </row>
    <row r="144" spans="1:9" ht="37.5" customHeight="1">
      <c r="A144" s="37">
        <v>129</v>
      </c>
      <c r="B144" s="23" t="s">
        <v>73</v>
      </c>
      <c r="C144" s="24" t="s">
        <v>71</v>
      </c>
      <c r="D144" s="24" t="s">
        <v>33</v>
      </c>
      <c r="E144" s="24" t="s">
        <v>55</v>
      </c>
      <c r="F144" s="24" t="s">
        <v>36</v>
      </c>
      <c r="G144" s="32">
        <v>4078068.01</v>
      </c>
      <c r="H144" s="32">
        <v>4010233.43</v>
      </c>
      <c r="I144" s="32">
        <v>4010233.43</v>
      </c>
    </row>
    <row r="145" spans="1:9" ht="21">
      <c r="A145" s="36">
        <v>130</v>
      </c>
      <c r="B145" s="21" t="s">
        <v>19</v>
      </c>
      <c r="C145" s="19" t="s">
        <v>71</v>
      </c>
      <c r="D145" s="19" t="s">
        <v>18</v>
      </c>
      <c r="E145" s="19"/>
      <c r="F145" s="19"/>
      <c r="G145" s="22">
        <f>SUM(G148)</f>
        <v>160814.72</v>
      </c>
      <c r="H145" s="22">
        <f>SUM(H148)</f>
        <v>50000</v>
      </c>
      <c r="I145" s="22">
        <f>SUM(I148)</f>
        <v>76.8</v>
      </c>
    </row>
    <row r="146" spans="1:9" ht="22.5">
      <c r="A146" s="37">
        <v>131</v>
      </c>
      <c r="B146" s="34" t="s">
        <v>21</v>
      </c>
      <c r="C146" s="19" t="s">
        <v>71</v>
      </c>
      <c r="D146" s="19" t="s">
        <v>20</v>
      </c>
      <c r="E146" s="19"/>
      <c r="F146" s="19"/>
      <c r="G146" s="22">
        <f>SUM(G148)</f>
        <v>160814.72</v>
      </c>
      <c r="H146" s="22">
        <f>SUM(H148)</f>
        <v>50000</v>
      </c>
      <c r="I146" s="22">
        <f>SUM(I148)</f>
        <v>76.8</v>
      </c>
    </row>
    <row r="147" spans="1:9">
      <c r="A147" s="37">
        <v>132</v>
      </c>
      <c r="B147" s="21" t="s">
        <v>65</v>
      </c>
      <c r="C147" s="19" t="s">
        <v>71</v>
      </c>
      <c r="D147" s="19" t="s">
        <v>20</v>
      </c>
      <c r="E147" s="19" t="s">
        <v>55</v>
      </c>
      <c r="F147" s="19" t="s">
        <v>126</v>
      </c>
      <c r="G147" s="22">
        <f>SUM(G148)</f>
        <v>160814.72</v>
      </c>
      <c r="H147" s="22">
        <f>SUM(H148)</f>
        <v>50000</v>
      </c>
      <c r="I147" s="22">
        <f>SUM(I148)</f>
        <v>76.8</v>
      </c>
    </row>
    <row r="148" spans="1:9" ht="39.75" customHeight="1">
      <c r="A148" s="36">
        <v>133</v>
      </c>
      <c r="B148" s="23" t="s">
        <v>73</v>
      </c>
      <c r="C148" s="24" t="s">
        <v>71</v>
      </c>
      <c r="D148" s="24" t="s">
        <v>20</v>
      </c>
      <c r="E148" s="24" t="s">
        <v>55</v>
      </c>
      <c r="F148" s="24" t="s">
        <v>36</v>
      </c>
      <c r="G148" s="32">
        <v>160814.72</v>
      </c>
      <c r="H148" s="25">
        <v>50000</v>
      </c>
      <c r="I148" s="25">
        <v>76.8</v>
      </c>
    </row>
    <row r="149" spans="1:9" ht="21" customHeight="1">
      <c r="A149" s="37">
        <v>134</v>
      </c>
      <c r="B149" s="21" t="s">
        <v>32</v>
      </c>
      <c r="C149" s="19" t="s">
        <v>71</v>
      </c>
      <c r="D149" s="19" t="s">
        <v>61</v>
      </c>
      <c r="E149" s="19"/>
      <c r="F149" s="19"/>
      <c r="G149" s="22">
        <f>SUM(G152)</f>
        <v>132491.79</v>
      </c>
      <c r="H149" s="22">
        <f>SUM(H152)</f>
        <v>5000</v>
      </c>
      <c r="I149" s="22">
        <f>SUM(I152)</f>
        <v>0</v>
      </c>
    </row>
    <row r="150" spans="1:9" ht="21">
      <c r="A150" s="37">
        <v>135</v>
      </c>
      <c r="B150" s="21" t="s">
        <v>34</v>
      </c>
      <c r="C150" s="19" t="s">
        <v>71</v>
      </c>
      <c r="D150" s="19" t="s">
        <v>69</v>
      </c>
      <c r="E150" s="19"/>
      <c r="F150" s="19"/>
      <c r="G150" s="22">
        <f>SUM(G152)</f>
        <v>132491.79</v>
      </c>
      <c r="H150" s="22">
        <f>SUM(H152)</f>
        <v>5000</v>
      </c>
      <c r="I150" s="22">
        <f>SUM(I152)</f>
        <v>0</v>
      </c>
    </row>
    <row r="151" spans="1:9" ht="24.75" customHeight="1">
      <c r="A151" s="36">
        <v>136</v>
      </c>
      <c r="B151" s="21" t="s">
        <v>65</v>
      </c>
      <c r="C151" s="19" t="s">
        <v>71</v>
      </c>
      <c r="D151" s="19" t="s">
        <v>69</v>
      </c>
      <c r="E151" s="19" t="s">
        <v>55</v>
      </c>
      <c r="F151" s="19" t="s">
        <v>126</v>
      </c>
      <c r="G151" s="22">
        <f>SUM(G152)</f>
        <v>132491.79</v>
      </c>
      <c r="H151" s="22">
        <f>SUM(H152)</f>
        <v>5000</v>
      </c>
      <c r="I151" s="22">
        <f>SUM(I152)</f>
        <v>0</v>
      </c>
    </row>
    <row r="152" spans="1:9" ht="45">
      <c r="A152" s="37">
        <v>137</v>
      </c>
      <c r="B152" s="23" t="s">
        <v>73</v>
      </c>
      <c r="C152" s="24" t="s">
        <v>71</v>
      </c>
      <c r="D152" s="24" t="s">
        <v>69</v>
      </c>
      <c r="E152" s="24" t="s">
        <v>55</v>
      </c>
      <c r="F152" s="24" t="s">
        <v>36</v>
      </c>
      <c r="G152" s="25">
        <v>132491.79</v>
      </c>
      <c r="H152" s="25">
        <v>5000</v>
      </c>
      <c r="I152" s="25">
        <v>0</v>
      </c>
    </row>
    <row r="153" spans="1:9" ht="21">
      <c r="A153" s="37">
        <v>138</v>
      </c>
      <c r="B153" s="21" t="s">
        <v>75</v>
      </c>
      <c r="C153" s="19" t="s">
        <v>74</v>
      </c>
      <c r="D153" s="19"/>
      <c r="E153" s="19"/>
      <c r="F153" s="19"/>
      <c r="G153" s="22">
        <f>SUM(G157+G161)</f>
        <v>775337.78</v>
      </c>
      <c r="H153" s="22">
        <f t="shared" ref="H153:I153" si="16">SUM(H157+H161)</f>
        <v>852845.54</v>
      </c>
      <c r="I153" s="22">
        <f t="shared" si="16"/>
        <v>852845.54</v>
      </c>
    </row>
    <row r="154" spans="1:9" ht="52.5">
      <c r="A154" s="36">
        <v>139</v>
      </c>
      <c r="B154" s="21" t="s">
        <v>32</v>
      </c>
      <c r="C154" s="19" t="s">
        <v>74</v>
      </c>
      <c r="D154" s="19" t="s">
        <v>31</v>
      </c>
      <c r="E154" s="19"/>
      <c r="F154" s="19"/>
      <c r="G154" s="22">
        <f>SUM(G157)</f>
        <v>774586.86</v>
      </c>
      <c r="H154" s="22">
        <f t="shared" ref="H154:I154" si="17">SUM(H157)</f>
        <v>850845.54</v>
      </c>
      <c r="I154" s="22">
        <f t="shared" si="17"/>
        <v>850845.54</v>
      </c>
    </row>
    <row r="155" spans="1:9" ht="13.5" customHeight="1">
      <c r="A155" s="37">
        <v>140</v>
      </c>
      <c r="B155" s="21" t="s">
        <v>34</v>
      </c>
      <c r="C155" s="19" t="s">
        <v>74</v>
      </c>
      <c r="D155" s="19" t="s">
        <v>33</v>
      </c>
      <c r="E155" s="19"/>
      <c r="F155" s="19"/>
      <c r="G155" s="22">
        <f>SUM(G157)</f>
        <v>774586.86</v>
      </c>
      <c r="H155" s="22">
        <f t="shared" ref="H155:I155" si="18">SUM(H157)</f>
        <v>850845.54</v>
      </c>
      <c r="I155" s="22">
        <f t="shared" si="18"/>
        <v>850845.54</v>
      </c>
    </row>
    <row r="156" spans="1:9" ht="15" customHeight="1">
      <c r="A156" s="37">
        <v>141</v>
      </c>
      <c r="B156" s="21" t="s">
        <v>65</v>
      </c>
      <c r="C156" s="19" t="s">
        <v>74</v>
      </c>
      <c r="D156" s="19" t="s">
        <v>33</v>
      </c>
      <c r="E156" s="19" t="s">
        <v>55</v>
      </c>
      <c r="F156" s="19" t="s">
        <v>126</v>
      </c>
      <c r="G156" s="22">
        <f>SUM(G157)</f>
        <v>774586.86</v>
      </c>
      <c r="H156" s="22">
        <f t="shared" ref="H156:I156" si="19">SUM(H157)</f>
        <v>850845.54</v>
      </c>
      <c r="I156" s="22">
        <f t="shared" si="19"/>
        <v>850845.54</v>
      </c>
    </row>
    <row r="157" spans="1:9" ht="25.5" customHeight="1">
      <c r="A157" s="36">
        <v>142</v>
      </c>
      <c r="B157" s="23" t="s">
        <v>76</v>
      </c>
      <c r="C157" s="24" t="s">
        <v>74</v>
      </c>
      <c r="D157" s="24" t="s">
        <v>33</v>
      </c>
      <c r="E157" s="24" t="s">
        <v>55</v>
      </c>
      <c r="F157" s="24" t="s">
        <v>29</v>
      </c>
      <c r="G157" s="33">
        <v>774586.86</v>
      </c>
      <c r="H157" s="33">
        <v>850845.54</v>
      </c>
      <c r="I157" s="33">
        <v>850845.54</v>
      </c>
    </row>
    <row r="158" spans="1:9" ht="12.75" customHeight="1">
      <c r="A158" s="37">
        <v>143</v>
      </c>
      <c r="B158" s="21" t="s">
        <v>62</v>
      </c>
      <c r="C158" s="19" t="s">
        <v>74</v>
      </c>
      <c r="D158" s="19" t="s">
        <v>61</v>
      </c>
      <c r="E158" s="19"/>
      <c r="F158" s="19"/>
      <c r="G158" s="22">
        <v>2000</v>
      </c>
      <c r="H158" s="22">
        <v>2000</v>
      </c>
      <c r="I158" s="22">
        <v>2000</v>
      </c>
    </row>
    <row r="159" spans="1:9" ht="12.75" customHeight="1">
      <c r="A159" s="37">
        <v>144</v>
      </c>
      <c r="B159" s="21" t="s">
        <v>70</v>
      </c>
      <c r="C159" s="19" t="s">
        <v>74</v>
      </c>
      <c r="D159" s="19" t="s">
        <v>69</v>
      </c>
      <c r="E159" s="19"/>
      <c r="F159" s="19"/>
      <c r="G159" s="22">
        <v>2000</v>
      </c>
      <c r="H159" s="22">
        <v>2000</v>
      </c>
      <c r="I159" s="22">
        <v>2000</v>
      </c>
    </row>
    <row r="160" spans="1:9" ht="12.75" customHeight="1">
      <c r="A160" s="36">
        <v>145</v>
      </c>
      <c r="B160" s="21" t="s">
        <v>65</v>
      </c>
      <c r="C160" s="19" t="s">
        <v>74</v>
      </c>
      <c r="D160" s="19" t="s">
        <v>69</v>
      </c>
      <c r="E160" s="19" t="s">
        <v>55</v>
      </c>
      <c r="F160" s="19" t="s">
        <v>126</v>
      </c>
      <c r="G160" s="22">
        <v>2000</v>
      </c>
      <c r="H160" s="22">
        <v>2000</v>
      </c>
      <c r="I160" s="22">
        <v>2000</v>
      </c>
    </row>
    <row r="161" spans="1:9" ht="12.75" customHeight="1">
      <c r="A161" s="37">
        <v>146</v>
      </c>
      <c r="B161" s="23" t="s">
        <v>76</v>
      </c>
      <c r="C161" s="24" t="s">
        <v>74</v>
      </c>
      <c r="D161" s="24" t="s">
        <v>69</v>
      </c>
      <c r="E161" s="24" t="s">
        <v>55</v>
      </c>
      <c r="F161" s="24" t="s">
        <v>29</v>
      </c>
      <c r="G161" s="25">
        <v>750.92</v>
      </c>
      <c r="H161" s="25">
        <v>2000</v>
      </c>
      <c r="I161" s="25">
        <v>2000</v>
      </c>
    </row>
    <row r="162" spans="1:9" ht="24" customHeight="1">
      <c r="A162" s="37">
        <v>147</v>
      </c>
      <c r="B162" s="21" t="s">
        <v>78</v>
      </c>
      <c r="C162" s="19" t="s">
        <v>77</v>
      </c>
      <c r="D162" s="19"/>
      <c r="E162" s="19"/>
      <c r="F162" s="19"/>
      <c r="G162" s="22">
        <f>SUM(G166)</f>
        <v>1212233.2</v>
      </c>
      <c r="H162" s="22">
        <f t="shared" ref="H162:I162" si="20">SUM(H166)</f>
        <v>1113797.94</v>
      </c>
      <c r="I162" s="22">
        <f t="shared" si="20"/>
        <v>1113797.94</v>
      </c>
    </row>
    <row r="163" spans="1:9" ht="12.75" customHeight="1">
      <c r="A163" s="36">
        <v>148</v>
      </c>
      <c r="B163" s="21" t="s">
        <v>32</v>
      </c>
      <c r="C163" s="19" t="s">
        <v>77</v>
      </c>
      <c r="D163" s="19" t="s">
        <v>31</v>
      </c>
      <c r="E163" s="19"/>
      <c r="F163" s="19"/>
      <c r="G163" s="22">
        <f>SUM(G166)</f>
        <v>1212233.2</v>
      </c>
      <c r="H163" s="22">
        <f t="shared" ref="H163:I163" si="21">SUM(H166)</f>
        <v>1113797.94</v>
      </c>
      <c r="I163" s="22">
        <f t="shared" si="21"/>
        <v>1113797.94</v>
      </c>
    </row>
    <row r="164" spans="1:9" ht="12.75" customHeight="1">
      <c r="A164" s="37">
        <v>149</v>
      </c>
      <c r="B164" s="21" t="s">
        <v>34</v>
      </c>
      <c r="C164" s="19" t="s">
        <v>77</v>
      </c>
      <c r="D164" s="19" t="s">
        <v>33</v>
      </c>
      <c r="E164" s="19"/>
      <c r="F164" s="19"/>
      <c r="G164" s="22">
        <f>SUM(G166)</f>
        <v>1212233.2</v>
      </c>
      <c r="H164" s="22">
        <f t="shared" ref="H164:I164" si="22">SUM(H166)</f>
        <v>1113797.94</v>
      </c>
      <c r="I164" s="22">
        <f t="shared" si="22"/>
        <v>1113797.94</v>
      </c>
    </row>
    <row r="165" spans="1:9" ht="54" customHeight="1">
      <c r="A165" s="37">
        <v>150</v>
      </c>
      <c r="B165" s="21" t="s">
        <v>65</v>
      </c>
      <c r="C165" s="19" t="s">
        <v>77</v>
      </c>
      <c r="D165" s="19" t="s">
        <v>33</v>
      </c>
      <c r="E165" s="19" t="s">
        <v>55</v>
      </c>
      <c r="F165" s="19" t="s">
        <v>126</v>
      </c>
      <c r="G165" s="22">
        <f>SUM(G166)</f>
        <v>1212233.2</v>
      </c>
      <c r="H165" s="22">
        <f t="shared" ref="H165:I165" si="23">SUM(H166)</f>
        <v>1113797.94</v>
      </c>
      <c r="I165" s="22">
        <f t="shared" si="23"/>
        <v>1113797.94</v>
      </c>
    </row>
    <row r="166" spans="1:9" ht="12.75" customHeight="1">
      <c r="A166" s="36">
        <v>151</v>
      </c>
      <c r="B166" s="23" t="s">
        <v>80</v>
      </c>
      <c r="C166" s="24" t="s">
        <v>77</v>
      </c>
      <c r="D166" s="24" t="s">
        <v>33</v>
      </c>
      <c r="E166" s="24" t="s">
        <v>55</v>
      </c>
      <c r="F166" s="24" t="s">
        <v>79</v>
      </c>
      <c r="G166" s="33">
        <v>1212233.2</v>
      </c>
      <c r="H166" s="33">
        <v>1113797.94</v>
      </c>
      <c r="I166" s="33">
        <v>1113797.94</v>
      </c>
    </row>
    <row r="167" spans="1:9" ht="12.75" customHeight="1">
      <c r="A167" s="37">
        <v>152</v>
      </c>
      <c r="B167" s="21" t="s">
        <v>82</v>
      </c>
      <c r="C167" s="19" t="s">
        <v>81</v>
      </c>
      <c r="D167" s="19"/>
      <c r="E167" s="19"/>
      <c r="F167" s="19"/>
      <c r="G167" s="22">
        <f>SUM(G172+G176)</f>
        <v>205563</v>
      </c>
      <c r="H167" s="22">
        <f>SUM(H172+H176)</f>
        <v>180615</v>
      </c>
      <c r="I167" s="22">
        <v>0</v>
      </c>
    </row>
    <row r="168" spans="1:9" ht="12.75" customHeight="1">
      <c r="A168" s="37">
        <v>153</v>
      </c>
      <c r="B168" s="21" t="s">
        <v>118</v>
      </c>
      <c r="C168" s="19" t="s">
        <v>83</v>
      </c>
      <c r="D168" s="19"/>
      <c r="E168" s="19"/>
      <c r="F168" s="19"/>
      <c r="G168" s="22">
        <f>SUM(G167)</f>
        <v>205563</v>
      </c>
      <c r="H168" s="22">
        <f>SUM(H167)</f>
        <v>180615</v>
      </c>
      <c r="I168" s="22">
        <v>0</v>
      </c>
    </row>
    <row r="169" spans="1:9" ht="23.25" customHeight="1">
      <c r="A169" s="36">
        <v>154</v>
      </c>
      <c r="B169" s="21" t="s">
        <v>32</v>
      </c>
      <c r="C169" s="19" t="s">
        <v>83</v>
      </c>
      <c r="D169" s="19" t="s">
        <v>31</v>
      </c>
      <c r="E169" s="19"/>
      <c r="F169" s="19"/>
      <c r="G169" s="22">
        <f>SUM(G172)</f>
        <v>120269.22</v>
      </c>
      <c r="H169" s="22">
        <f>SUM(H172)</f>
        <v>136797.49</v>
      </c>
      <c r="I169" s="22">
        <v>0</v>
      </c>
    </row>
    <row r="170" spans="1:9" ht="27" customHeight="1">
      <c r="A170" s="37">
        <v>155</v>
      </c>
      <c r="B170" s="21" t="s">
        <v>34</v>
      </c>
      <c r="C170" s="19" t="s">
        <v>83</v>
      </c>
      <c r="D170" s="19" t="s">
        <v>33</v>
      </c>
      <c r="E170" s="19"/>
      <c r="F170" s="19"/>
      <c r="G170" s="22">
        <f>SUM(G172)</f>
        <v>120269.22</v>
      </c>
      <c r="H170" s="22">
        <f>SUM(H172)</f>
        <v>136797.49</v>
      </c>
      <c r="I170" s="22">
        <v>0</v>
      </c>
    </row>
    <row r="171" spans="1:9" ht="12" customHeight="1">
      <c r="A171" s="37">
        <v>156</v>
      </c>
      <c r="B171" s="21" t="s">
        <v>84</v>
      </c>
      <c r="C171" s="19" t="s">
        <v>83</v>
      </c>
      <c r="D171" s="19" t="s">
        <v>33</v>
      </c>
      <c r="E171" s="19" t="s">
        <v>79</v>
      </c>
      <c r="F171" s="19" t="s">
        <v>126</v>
      </c>
      <c r="G171" s="22">
        <f>SUM(G172)</f>
        <v>120269.22</v>
      </c>
      <c r="H171" s="22">
        <f>SUM(H172)</f>
        <v>136797.49</v>
      </c>
      <c r="I171" s="22">
        <v>0</v>
      </c>
    </row>
    <row r="172" spans="1:9" ht="12.75" customHeight="1">
      <c r="A172" s="36">
        <v>157</v>
      </c>
      <c r="B172" s="23" t="s">
        <v>85</v>
      </c>
      <c r="C172" s="24" t="s">
        <v>83</v>
      </c>
      <c r="D172" s="24" t="s">
        <v>33</v>
      </c>
      <c r="E172" s="24" t="s">
        <v>79</v>
      </c>
      <c r="F172" s="24" t="s">
        <v>29</v>
      </c>
      <c r="G172" s="32">
        <v>120269.22</v>
      </c>
      <c r="H172" s="32">
        <v>136797.49</v>
      </c>
      <c r="I172" s="25">
        <v>0</v>
      </c>
    </row>
    <row r="173" spans="1:9" ht="12.75" customHeight="1">
      <c r="A173" s="37">
        <v>158</v>
      </c>
      <c r="B173" s="21" t="s">
        <v>19</v>
      </c>
      <c r="C173" s="19" t="s">
        <v>83</v>
      </c>
      <c r="D173" s="19" t="s">
        <v>18</v>
      </c>
      <c r="E173" s="19"/>
      <c r="F173" s="19"/>
      <c r="G173" s="22">
        <f>SUM(G176)</f>
        <v>85293.78</v>
      </c>
      <c r="H173" s="22">
        <f>SUM(H176)</f>
        <v>43817.51</v>
      </c>
      <c r="I173" s="22">
        <v>0</v>
      </c>
    </row>
    <row r="174" spans="1:9" ht="12.75" customHeight="1">
      <c r="A174" s="37">
        <v>159</v>
      </c>
      <c r="B174" s="34" t="s">
        <v>21</v>
      </c>
      <c r="C174" s="19" t="s">
        <v>83</v>
      </c>
      <c r="D174" s="19" t="s">
        <v>20</v>
      </c>
      <c r="E174" s="19"/>
      <c r="F174" s="19"/>
      <c r="G174" s="22">
        <f>SUM(G176)</f>
        <v>85293.78</v>
      </c>
      <c r="H174" s="22">
        <f>SUM(H176)</f>
        <v>43817.51</v>
      </c>
      <c r="I174" s="22">
        <v>0</v>
      </c>
    </row>
    <row r="175" spans="1:9" ht="12.75" customHeight="1">
      <c r="A175" s="36">
        <v>160</v>
      </c>
      <c r="B175" s="21" t="s">
        <v>84</v>
      </c>
      <c r="C175" s="19" t="s">
        <v>83</v>
      </c>
      <c r="D175" s="19" t="s">
        <v>20</v>
      </c>
      <c r="E175" s="19" t="s">
        <v>79</v>
      </c>
      <c r="F175" s="19" t="s">
        <v>126</v>
      </c>
      <c r="G175" s="22">
        <f>SUM(G176)</f>
        <v>85293.78</v>
      </c>
      <c r="H175" s="22">
        <f>SUM(H176)</f>
        <v>43817.51</v>
      </c>
      <c r="I175" s="22">
        <v>0</v>
      </c>
    </row>
    <row r="176" spans="1:9" ht="12.75" customHeight="1">
      <c r="A176" s="37">
        <v>161</v>
      </c>
      <c r="B176" s="23" t="s">
        <v>85</v>
      </c>
      <c r="C176" s="24" t="s">
        <v>83</v>
      </c>
      <c r="D176" s="24" t="s">
        <v>20</v>
      </c>
      <c r="E176" s="24" t="s">
        <v>79</v>
      </c>
      <c r="F176" s="24" t="s">
        <v>29</v>
      </c>
      <c r="G176" s="32">
        <v>85293.78</v>
      </c>
      <c r="H176" s="32">
        <v>43817.51</v>
      </c>
      <c r="I176" s="25">
        <v>0</v>
      </c>
    </row>
    <row r="177" spans="1:9" ht="15" customHeight="1">
      <c r="A177" s="37">
        <v>162</v>
      </c>
      <c r="B177" s="21" t="s">
        <v>87</v>
      </c>
      <c r="C177" s="19" t="s">
        <v>86</v>
      </c>
      <c r="D177" s="19"/>
      <c r="E177" s="19"/>
      <c r="F177" s="19"/>
      <c r="G177" s="22">
        <f>SUM(G182)</f>
        <v>8938</v>
      </c>
      <c r="H177" s="22">
        <f>SUM(H182)</f>
        <v>8938</v>
      </c>
      <c r="I177" s="22">
        <f>SUM(I182)</f>
        <v>8938</v>
      </c>
    </row>
    <row r="178" spans="1:9" ht="38.25" customHeight="1">
      <c r="A178" s="36">
        <v>163</v>
      </c>
      <c r="B178" s="21" t="s">
        <v>119</v>
      </c>
      <c r="C178" s="19" t="s">
        <v>88</v>
      </c>
      <c r="D178" s="19"/>
      <c r="E178" s="19"/>
      <c r="F178" s="19"/>
      <c r="G178" s="22">
        <f>SUM(G182)</f>
        <v>8938</v>
      </c>
      <c r="H178" s="22">
        <f>SUM(H182)</f>
        <v>8938</v>
      </c>
      <c r="I178" s="22">
        <f>SUM(I182)</f>
        <v>8938</v>
      </c>
    </row>
    <row r="179" spans="1:9" ht="12.75" customHeight="1">
      <c r="A179" s="37">
        <v>164</v>
      </c>
      <c r="B179" s="21" t="s">
        <v>19</v>
      </c>
      <c r="C179" s="19" t="s">
        <v>88</v>
      </c>
      <c r="D179" s="19" t="s">
        <v>18</v>
      </c>
      <c r="E179" s="19"/>
      <c r="F179" s="19"/>
      <c r="G179" s="22">
        <f>SUM(G182)</f>
        <v>8938</v>
      </c>
      <c r="H179" s="22">
        <f>SUM(H182)</f>
        <v>8938</v>
      </c>
      <c r="I179" s="22">
        <f>SUM(I182)</f>
        <v>8938</v>
      </c>
    </row>
    <row r="180" spans="1:9" ht="12.75" customHeight="1">
      <c r="A180" s="37">
        <v>165</v>
      </c>
      <c r="B180" s="21" t="s">
        <v>21</v>
      </c>
      <c r="C180" s="19" t="s">
        <v>88</v>
      </c>
      <c r="D180" s="19" t="s">
        <v>20</v>
      </c>
      <c r="E180" s="19"/>
      <c r="F180" s="19"/>
      <c r="G180" s="22">
        <f>SUM(G182)</f>
        <v>8938</v>
      </c>
      <c r="H180" s="22">
        <f>SUM(H182)</f>
        <v>8938</v>
      </c>
      <c r="I180" s="22">
        <f>SUM(I182)</f>
        <v>8938</v>
      </c>
    </row>
    <row r="181" spans="1:9" ht="12.75" customHeight="1">
      <c r="A181" s="36">
        <v>166</v>
      </c>
      <c r="B181" s="21" t="s">
        <v>65</v>
      </c>
      <c r="C181" s="19" t="s">
        <v>88</v>
      </c>
      <c r="D181" s="19" t="s">
        <v>20</v>
      </c>
      <c r="E181" s="19" t="s">
        <v>55</v>
      </c>
      <c r="F181" s="19" t="s">
        <v>126</v>
      </c>
      <c r="G181" s="22">
        <f>SUM(G182)</f>
        <v>8938</v>
      </c>
      <c r="H181" s="22">
        <f>SUM(H182)</f>
        <v>8938</v>
      </c>
      <c r="I181" s="22">
        <f>SUM(I182)</f>
        <v>8938</v>
      </c>
    </row>
    <row r="182" spans="1:9" ht="12.75" customHeight="1">
      <c r="A182" s="37">
        <v>167</v>
      </c>
      <c r="B182" s="23" t="s">
        <v>73</v>
      </c>
      <c r="C182" s="28" t="s">
        <v>88</v>
      </c>
      <c r="D182" s="28" t="s">
        <v>20</v>
      </c>
      <c r="E182" s="28" t="s">
        <v>55</v>
      </c>
      <c r="F182" s="28" t="s">
        <v>36</v>
      </c>
      <c r="G182" s="32">
        <v>8938</v>
      </c>
      <c r="H182" s="32">
        <v>8938</v>
      </c>
      <c r="I182" s="32">
        <v>8938</v>
      </c>
    </row>
    <row r="183" spans="1:9" ht="12.75" customHeight="1">
      <c r="A183" s="37">
        <v>168</v>
      </c>
      <c r="B183" s="35" t="s">
        <v>94</v>
      </c>
      <c r="C183" s="29"/>
      <c r="D183" s="29"/>
      <c r="E183" s="29"/>
      <c r="F183" s="29"/>
      <c r="G183" s="22">
        <v>0</v>
      </c>
      <c r="H183" s="22">
        <v>414298</v>
      </c>
      <c r="I183" s="22">
        <v>727669</v>
      </c>
    </row>
  </sheetData>
  <mergeCells count="12">
    <mergeCell ref="I9:I10"/>
    <mergeCell ref="G9:G10"/>
    <mergeCell ref="H9:H10"/>
    <mergeCell ref="F1:I1"/>
    <mergeCell ref="F2:I2"/>
    <mergeCell ref="E3:I3"/>
    <mergeCell ref="F4:I4"/>
    <mergeCell ref="A6:I6"/>
    <mergeCell ref="A8:B8"/>
    <mergeCell ref="A9:A10"/>
    <mergeCell ref="B9:B10"/>
    <mergeCell ref="C9:F9"/>
  </mergeCells>
  <pageMargins left="0.25" right="0.25" top="0.75" bottom="0.75" header="0.3" footer="0.3"/>
  <pageSetup paperSize="9" scale="4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15" sqref="M15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расходов</vt:lpstr>
      <vt:lpstr>Лист1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36fokla</dc:creator>
  <dc:description>POI HSSF rep:2.43.2.34</dc:description>
  <cp:lastModifiedBy>жуковка</cp:lastModifiedBy>
  <cp:lastPrinted>2023-12-19T03:10:14Z</cp:lastPrinted>
  <dcterms:created xsi:type="dcterms:W3CDTF">2017-11-30T09:53:48Z</dcterms:created>
  <dcterms:modified xsi:type="dcterms:W3CDTF">2023-12-19T03:13:20Z</dcterms:modified>
</cp:coreProperties>
</file>