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расходов'!$H$29</definedName>
  </definedNames>
  <calcPr calcId="124519"/>
</workbook>
</file>

<file path=xl/calcChain.xml><?xml version="1.0" encoding="utf-8"?>
<calcChain xmlns="http://schemas.openxmlformats.org/spreadsheetml/2006/main">
  <c r="A16" i="1"/>
  <c r="A17" s="1"/>
  <c r="A19"/>
  <c r="A20"/>
  <c r="A22"/>
  <c r="A23"/>
  <c r="A25"/>
  <c r="A26"/>
  <c r="A34"/>
  <c r="G30" l="1"/>
  <c r="F30"/>
  <c r="E30"/>
  <c r="G28"/>
  <c r="F28"/>
  <c r="E28"/>
  <c r="F13" l="1"/>
  <c r="G26"/>
  <c r="F26"/>
  <c r="E26"/>
  <c r="G21"/>
  <c r="F21"/>
  <c r="E21"/>
  <c r="G19"/>
  <c r="G13" s="1"/>
  <c r="F19"/>
  <c r="E19"/>
  <c r="E13"/>
  <c r="G23"/>
  <c r="F23"/>
  <c r="E23"/>
  <c r="G32"/>
  <c r="F32"/>
  <c r="E32"/>
  <c r="A13"/>
  <c r="A14" s="1"/>
  <c r="G12" l="1"/>
  <c r="F12"/>
  <c r="E12"/>
</calcChain>
</file>

<file path=xl/sharedStrings.xml><?xml version="1.0" encoding="utf-8"?>
<sst xmlns="http://schemas.openxmlformats.org/spreadsheetml/2006/main" count="87" uniqueCount="57">
  <si>
    <t>руб.</t>
  </si>
  <si>
    <t>5</t>
  </si>
  <si>
    <t>1</t>
  </si>
  <si>
    <t>2</t>
  </si>
  <si>
    <t>КБК</t>
  </si>
  <si>
    <t>7</t>
  </si>
  <si>
    <t>8</t>
  </si>
  <si>
    <t>Раздел</t>
  </si>
  <si>
    <t>4</t>
  </si>
  <si>
    <t>Подраздел</t>
  </si>
  <si>
    <t>6</t>
  </si>
  <si>
    <t>ВСЕГО:</t>
  </si>
  <si>
    <t>ОБЩЕГОСУДАРСТВЕННЫЕ ВОПРОСЫ</t>
  </si>
  <si>
    <t>01</t>
  </si>
  <si>
    <t>02</t>
  </si>
  <si>
    <t>Функционирование высшего должностного лица субъекта Российской 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</si>
  <si>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</si>
  <si>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</si>
  <si>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</si>
  <si>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</si>
  <si>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</t>
  </si>
  <si>
    <t>Резервные фонды</t>
  </si>
  <si>
    <t>13</t>
  </si>
  <si>
    <t>Другие общегосударственные вопросы</t>
  </si>
  <si>
    <t>НАЦИОНАЛЬНАЯ ОБОРОНА</t>
  </si>
  <si>
    <t>10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</si>
  <si>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</si>
  <si>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</si>
  <si>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</si>
  <si>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</si>
  <si>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>09</t>
  </si>
  <si>
    <t>Дорожное хозяйство (дорожные фонды)</t>
  </si>
  <si>
    <t>ЖИЛИЩНО-КОММУНАЛЬНОЕ ХОЗЯЙСТВО</t>
  </si>
  <si>
    <t>05</t>
  </si>
  <si>
    <t>Благоустройство</t>
  </si>
  <si>
    <t>ОБРАЗОВАНИЕ</t>
  </si>
  <si>
    <t>07</t>
  </si>
  <si>
    <t>Молодежная политика</t>
  </si>
  <si>
    <t>КУЛЬТУРА, КИНЕМАТОГРАФИЯ</t>
  </si>
  <si>
    <t>08</t>
  </si>
  <si>
    <t>Культура</t>
  </si>
  <si>
    <t>сельского Совета депутатов</t>
  </si>
  <si>
    <t>УСЛОВНО УТВЕРЖДЕННЫЕ РАСХОДЫ</t>
  </si>
  <si>
    <t>№ строки</t>
  </si>
  <si>
    <t>Наименование показателя бюджетной классификации</t>
  </si>
  <si>
    <t>Другие вопросы в области национальной экономики</t>
  </si>
  <si>
    <t>12</t>
  </si>
  <si>
    <t xml:space="preserve">к решению </t>
  </si>
  <si>
    <t>ЗДРАВООХРАНЕНИЕ</t>
  </si>
  <si>
    <t>00</t>
  </si>
  <si>
    <t>Сумма                  на 2023 год</t>
  </si>
  <si>
    <t>Сумма                  на 2024 год</t>
  </si>
  <si>
    <t>Приложение 4</t>
  </si>
  <si>
    <t>Распределение бюджетных ассигнований по разделам, подразделам бюджетной классификации расходов бюджетов Россиской Федерации на 2023 год и плановый период 2024-2025 годов</t>
  </si>
  <si>
    <t>Сумма                  на 2025 год</t>
  </si>
  <si>
    <t>Другие вопросы в области здравоохранения</t>
  </si>
  <si>
    <t>от 19.12.2023 №26-148Р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</si>
</sst>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i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49" fontId="1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0" fillId="0" borderId="2" xfId="0" applyNumberFormat="1" applyFont="1" applyBorder="1" applyAlignment="1" applyProtection="1"/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" fontId="1" fillId="0" borderId="1" xfId="0" applyNumberFormat="1" applyFont="1" applyBorder="1" applyAlignment="1" applyProtection="1">
      <alignment horizontal="right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49" fontId="8" fillId="0" borderId="1" xfId="0" applyNumberFormat="1" applyFont="1" applyBorder="1" applyAlignment="1" applyProtection="1">
      <alignment horizontal="left" vertical="top" wrapText="1"/>
    </xf>
    <xf numFmtId="4" fontId="8" fillId="0" borderId="1" xfId="0" applyNumberFormat="1" applyFont="1" applyBorder="1" applyAlignment="1" applyProtection="1">
      <alignment horizontal="right" vertical="top" wrapText="1"/>
    </xf>
    <xf numFmtId="0" fontId="9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0" fillId="0" borderId="0" xfId="0" applyAlignment="1">
      <alignment horizontal="right"/>
    </xf>
    <xf numFmtId="0" fontId="11" fillId="0" borderId="1" xfId="0" applyFont="1" applyBorder="1" applyAlignment="1">
      <alignment horizontal="left"/>
    </xf>
    <xf numFmtId="49" fontId="7" fillId="0" borderId="1" xfId="0" applyNumberFormat="1" applyFont="1" applyBorder="1" applyAlignment="1" applyProtection="1">
      <alignment horizontal="center"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4" fontId="7" fillId="0" borderId="1" xfId="0" applyNumberFormat="1" applyFont="1" applyBorder="1" applyAlignment="1" applyProtection="1">
      <alignment horizontal="right" vertical="top" wrapText="1"/>
    </xf>
    <xf numFmtId="0" fontId="0" fillId="0" borderId="1" xfId="0" applyBorder="1"/>
    <xf numFmtId="0" fontId="6" fillId="0" borderId="0" xfId="0" applyFont="1" applyBorder="1" applyAlignment="1" applyProtection="1">
      <alignment horizontal="center" vertical="center" wrapText="1"/>
    </xf>
    <xf numFmtId="0" fontId="12" fillId="0" borderId="1" xfId="0" applyNumberFormat="1" applyFont="1" applyBorder="1" applyAlignment="1" applyProtection="1">
      <alignment horizontal="center"/>
    </xf>
    <xf numFmtId="0" fontId="14" fillId="0" borderId="1" xfId="0" applyNumberFormat="1" applyFont="1" applyBorder="1" applyAlignment="1" applyProtection="1">
      <alignment horizontal="center" vertical="top" wrapText="1"/>
    </xf>
    <xf numFmtId="0" fontId="12" fillId="0" borderId="0" xfId="0" applyFont="1"/>
    <xf numFmtId="49" fontId="12" fillId="0" borderId="1" xfId="0" applyNumberFormat="1" applyFont="1" applyBorder="1" applyAlignment="1" applyProtection="1">
      <alignment horizontal="center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49" fontId="9" fillId="0" borderId="1" xfId="0" applyNumberFormat="1" applyFont="1" applyBorder="1" applyAlignment="1" applyProtection="1">
      <alignment horizontal="center" vertical="top" wrapText="1"/>
    </xf>
    <xf numFmtId="4" fontId="9" fillId="0" borderId="1" xfId="0" applyNumberFormat="1" applyFont="1" applyBorder="1" applyAlignment="1" applyProtection="1">
      <alignment horizontal="right" vertical="top" wrapText="1"/>
    </xf>
    <xf numFmtId="4" fontId="1" fillId="0" borderId="1" xfId="0" applyNumberFormat="1" applyFont="1" applyBorder="1" applyAlignment="1" applyProtection="1">
      <alignment horizontal="right" vertical="top" wrapText="1"/>
    </xf>
    <xf numFmtId="4" fontId="7" fillId="0" borderId="1" xfId="0" applyNumberFormat="1" applyFont="1" applyBorder="1"/>
    <xf numFmtId="4" fontId="8" fillId="2" borderId="1" xfId="0" applyNumberFormat="1" applyFont="1" applyFill="1" applyBorder="1" applyAlignment="1" applyProtection="1">
      <alignment horizontal="right" vertical="top" wrapText="1"/>
    </xf>
    <xf numFmtId="4" fontId="14" fillId="0" borderId="1" xfId="0" applyNumberFormat="1" applyFont="1" applyBorder="1" applyAlignment="1" applyProtection="1">
      <alignment horizontal="right" vertical="top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right"/>
    </xf>
    <xf numFmtId="0" fontId="10" fillId="0" borderId="0" xfId="0" applyFont="1" applyAlignment="1">
      <alignment horizontal="right"/>
    </xf>
    <xf numFmtId="0" fontId="6" fillId="0" borderId="0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4"/>
  <sheetViews>
    <sheetView tabSelected="1" workbookViewId="0">
      <selection activeCell="E4" sqref="E4:G4"/>
    </sheetView>
  </sheetViews>
  <sheetFormatPr defaultRowHeight="12.75"/>
  <cols>
    <col min="1" max="1" width="7.5703125" customWidth="1"/>
    <col min="2" max="2" width="40.7109375" customWidth="1"/>
    <col min="3" max="3" width="6.5703125" bestFit="1" customWidth="1"/>
    <col min="4" max="4" width="10.7109375" customWidth="1"/>
    <col min="5" max="5" width="12.7109375" customWidth="1"/>
    <col min="6" max="6" width="14.140625" customWidth="1"/>
    <col min="7" max="7" width="13.28515625" customWidth="1"/>
    <col min="8" max="8" width="8.85546875" customWidth="1"/>
  </cols>
  <sheetData>
    <row r="1" spans="1:8">
      <c r="A1" s="13"/>
      <c r="B1" s="14"/>
      <c r="C1" s="1"/>
      <c r="D1" s="1"/>
      <c r="E1" s="39" t="s">
        <v>52</v>
      </c>
      <c r="F1" s="39"/>
      <c r="G1" s="39"/>
    </row>
    <row r="2" spans="1:8">
      <c r="A2" s="2"/>
      <c r="B2" s="15"/>
      <c r="C2" s="3"/>
      <c r="D2" s="3"/>
      <c r="E2" s="40" t="s">
        <v>47</v>
      </c>
      <c r="F2" s="40"/>
      <c r="G2" s="40"/>
    </row>
    <row r="3" spans="1:8">
      <c r="A3" s="2"/>
      <c r="B3" s="15"/>
      <c r="C3" s="3"/>
      <c r="D3" s="3"/>
      <c r="E3" s="41" t="s">
        <v>41</v>
      </c>
      <c r="F3" s="41"/>
      <c r="G3" s="41"/>
    </row>
    <row r="4" spans="1:8">
      <c r="A4" s="15"/>
      <c r="B4" s="15"/>
      <c r="E4" s="41" t="s">
        <v>56</v>
      </c>
      <c r="F4" s="41"/>
      <c r="G4" s="41"/>
    </row>
    <row r="6" spans="1:8" ht="50.25" customHeight="1">
      <c r="A6" s="42" t="s">
        <v>53</v>
      </c>
      <c r="B6" s="42"/>
      <c r="C6" s="42"/>
      <c r="D6" s="42"/>
      <c r="E6" s="42"/>
      <c r="F6" s="42"/>
      <c r="G6" s="42"/>
    </row>
    <row r="7" spans="1:8" ht="18" customHeight="1">
      <c r="A7" s="22"/>
      <c r="B7" s="22"/>
      <c r="C7" s="22"/>
      <c r="D7" s="22"/>
      <c r="E7" s="22"/>
      <c r="F7" s="22"/>
      <c r="G7" s="22"/>
    </row>
    <row r="8" spans="1:8">
      <c r="A8" s="36"/>
      <c r="B8" s="36"/>
      <c r="C8" s="36"/>
      <c r="D8" s="36"/>
      <c r="E8" s="36"/>
      <c r="F8" s="36"/>
      <c r="G8" s="16" t="s">
        <v>0</v>
      </c>
    </row>
    <row r="9" spans="1:8" ht="12.75" customHeight="1">
      <c r="A9" s="37" t="s">
        <v>43</v>
      </c>
      <c r="B9" s="37" t="s">
        <v>44</v>
      </c>
      <c r="C9" s="34" t="s">
        <v>4</v>
      </c>
      <c r="D9" s="34"/>
      <c r="E9" s="34" t="s">
        <v>50</v>
      </c>
      <c r="F9" s="34" t="s">
        <v>51</v>
      </c>
      <c r="G9" s="34" t="s">
        <v>54</v>
      </c>
      <c r="H9" s="6"/>
    </row>
    <row r="10" spans="1:8">
      <c r="A10" s="38"/>
      <c r="B10" s="38"/>
      <c r="C10" s="5" t="s">
        <v>7</v>
      </c>
      <c r="D10" s="5" t="s">
        <v>9</v>
      </c>
      <c r="E10" s="35"/>
      <c r="F10" s="35"/>
      <c r="G10" s="35"/>
      <c r="H10" s="6"/>
    </row>
    <row r="11" spans="1:8">
      <c r="A11" s="4" t="s">
        <v>2</v>
      </c>
      <c r="B11" s="4" t="s">
        <v>3</v>
      </c>
      <c r="C11" s="4" t="s">
        <v>8</v>
      </c>
      <c r="D11" s="4" t="s">
        <v>1</v>
      </c>
      <c r="E11" s="4" t="s">
        <v>10</v>
      </c>
      <c r="F11" s="4" t="s">
        <v>5</v>
      </c>
      <c r="G11" s="4" t="s">
        <v>6</v>
      </c>
      <c r="H11" s="6"/>
    </row>
    <row r="12" spans="1:8">
      <c r="A12" s="23" t="s">
        <v>2</v>
      </c>
      <c r="B12" s="8" t="s">
        <v>11</v>
      </c>
      <c r="C12" s="7"/>
      <c r="D12" s="7"/>
      <c r="E12" s="9">
        <f>SUM(E13+E19+E21+E23+E26+E28+E30+E32)</f>
        <v>39790713.009999998</v>
      </c>
      <c r="F12" s="9">
        <f>SUM(F13+F19+F21+F23+F26+F28+F30+F32+F34)</f>
        <v>16761460.999999998</v>
      </c>
      <c r="G12" s="9">
        <f>SUM(G13+G19+G21+G23+G26+G28+G30+G32+G34)</f>
        <v>14562299.159999998</v>
      </c>
    </row>
    <row r="13" spans="1:8">
      <c r="A13" s="24">
        <f>A12+1</f>
        <v>2</v>
      </c>
      <c r="B13" s="11" t="s">
        <v>12</v>
      </c>
      <c r="C13" s="10" t="s">
        <v>13</v>
      </c>
      <c r="D13" s="10" t="s">
        <v>49</v>
      </c>
      <c r="E13" s="12">
        <f>SUM(E14:E18)</f>
        <v>10031180.59</v>
      </c>
      <c r="F13" s="12">
        <f>SUM(F14:F18)</f>
        <v>9230346.8200000003</v>
      </c>
      <c r="G13" s="12">
        <f>SUM(G14:G19)</f>
        <v>8925435.8200000003</v>
      </c>
    </row>
    <row r="14" spans="1:8" ht="36" customHeight="1">
      <c r="A14" s="24">
        <f t="shared" ref="A14:A34" si="0">A13+1</f>
        <v>3</v>
      </c>
      <c r="B14" s="19" t="s">
        <v>15</v>
      </c>
      <c r="C14" s="18" t="s">
        <v>13</v>
      </c>
      <c r="D14" s="18" t="s">
        <v>14</v>
      </c>
      <c r="E14" s="20">
        <v>1212233.2</v>
      </c>
      <c r="F14" s="20">
        <v>1113797.94</v>
      </c>
      <c r="G14" s="20">
        <v>1113797.94</v>
      </c>
    </row>
    <row r="15" spans="1:8" ht="50.25" customHeight="1">
      <c r="A15" s="23">
        <v>4</v>
      </c>
      <c r="B15" s="19" t="s">
        <v>17</v>
      </c>
      <c r="C15" s="18" t="s">
        <v>13</v>
      </c>
      <c r="D15" s="18" t="s">
        <v>16</v>
      </c>
      <c r="E15" s="20">
        <v>775337.78</v>
      </c>
      <c r="F15" s="20">
        <v>852845.54</v>
      </c>
      <c r="G15" s="20">
        <v>852845.54</v>
      </c>
    </row>
    <row r="16" spans="1:8" ht="46.5" customHeight="1">
      <c r="A16" s="24">
        <f t="shared" ref="A16" si="1">A15+1</f>
        <v>5</v>
      </c>
      <c r="B16" s="19" t="s">
        <v>19</v>
      </c>
      <c r="C16" s="18" t="s">
        <v>13</v>
      </c>
      <c r="D16" s="18" t="s">
        <v>18</v>
      </c>
      <c r="E16" s="20">
        <v>4380312.5199999996</v>
      </c>
      <c r="F16" s="20">
        <v>4074171.43</v>
      </c>
      <c r="G16" s="20">
        <v>4019248.23</v>
      </c>
    </row>
    <row r="17" spans="1:7">
      <c r="A17" s="24">
        <f t="shared" si="0"/>
        <v>6</v>
      </c>
      <c r="B17" s="19" t="s">
        <v>21</v>
      </c>
      <c r="C17" s="18" t="s">
        <v>13</v>
      </c>
      <c r="D17" s="18" t="s">
        <v>20</v>
      </c>
      <c r="E17" s="20">
        <v>0</v>
      </c>
      <c r="F17" s="20">
        <v>80000</v>
      </c>
      <c r="G17" s="20">
        <v>80000</v>
      </c>
    </row>
    <row r="18" spans="1:7">
      <c r="A18" s="23">
        <v>7</v>
      </c>
      <c r="B18" s="19" t="s">
        <v>23</v>
      </c>
      <c r="C18" s="18" t="s">
        <v>13</v>
      </c>
      <c r="D18" s="18" t="s">
        <v>22</v>
      </c>
      <c r="E18" s="20">
        <v>3663297.09</v>
      </c>
      <c r="F18" s="20">
        <v>3109531.91</v>
      </c>
      <c r="G18" s="20">
        <v>2859544.11</v>
      </c>
    </row>
    <row r="19" spans="1:7">
      <c r="A19" s="24">
        <f t="shared" ref="A19" si="2">A18+1</f>
        <v>8</v>
      </c>
      <c r="B19" s="11" t="s">
        <v>24</v>
      </c>
      <c r="C19" s="10" t="s">
        <v>14</v>
      </c>
      <c r="D19" s="10" t="s">
        <v>49</v>
      </c>
      <c r="E19" s="29">
        <f>SUM(E20)</f>
        <v>205563</v>
      </c>
      <c r="F19" s="29">
        <f>SUM(F20)</f>
        <v>180615</v>
      </c>
      <c r="G19" s="12">
        <f>SUM(G20)</f>
        <v>0</v>
      </c>
    </row>
    <row r="20" spans="1:7" ht="12.75" customHeight="1">
      <c r="A20" s="24">
        <f t="shared" si="0"/>
        <v>9</v>
      </c>
      <c r="B20" s="19" t="s">
        <v>26</v>
      </c>
      <c r="C20" s="18" t="s">
        <v>14</v>
      </c>
      <c r="D20" s="18" t="s">
        <v>16</v>
      </c>
      <c r="E20" s="20">
        <v>205563</v>
      </c>
      <c r="F20" s="20">
        <v>180615</v>
      </c>
      <c r="G20" s="20">
        <v>0</v>
      </c>
    </row>
    <row r="21" spans="1:7" ht="21">
      <c r="A21" s="23">
        <v>10</v>
      </c>
      <c r="B21" s="11" t="s">
        <v>27</v>
      </c>
      <c r="C21" s="10" t="s">
        <v>16</v>
      </c>
      <c r="D21" s="10" t="s">
        <v>49</v>
      </c>
      <c r="E21" s="30">
        <f>SUM(E22)</f>
        <v>3364298.53</v>
      </c>
      <c r="F21" s="30">
        <f>SUM(F22)</f>
        <v>2720628.53</v>
      </c>
      <c r="G21" s="30">
        <f>SUM(G22)</f>
        <v>2720628.53</v>
      </c>
    </row>
    <row r="22" spans="1:7" ht="10.5" customHeight="1">
      <c r="A22" s="24">
        <f t="shared" ref="A22" si="3">A21+1</f>
        <v>11</v>
      </c>
      <c r="B22" s="19" t="s">
        <v>28</v>
      </c>
      <c r="C22" s="18" t="s">
        <v>16</v>
      </c>
      <c r="D22" s="18" t="s">
        <v>25</v>
      </c>
      <c r="E22" s="20">
        <v>3364298.53</v>
      </c>
      <c r="F22" s="20">
        <v>2720628.53</v>
      </c>
      <c r="G22" s="20">
        <v>2720628.53</v>
      </c>
    </row>
    <row r="23" spans="1:7">
      <c r="A23" s="24">
        <f t="shared" si="0"/>
        <v>12</v>
      </c>
      <c r="B23" s="11" t="s">
        <v>29</v>
      </c>
      <c r="C23" s="10" t="s">
        <v>18</v>
      </c>
      <c r="D23" s="10" t="s">
        <v>49</v>
      </c>
      <c r="E23" s="12">
        <f>SUM(E24:E25)</f>
        <v>10769469.17</v>
      </c>
      <c r="F23" s="12">
        <f>SUM(F24:F25)</f>
        <v>732000</v>
      </c>
      <c r="G23" s="12">
        <f>SUM(G24:G25)</f>
        <v>766000</v>
      </c>
    </row>
    <row r="24" spans="1:7">
      <c r="A24" s="23">
        <v>13</v>
      </c>
      <c r="B24" s="19" t="s">
        <v>31</v>
      </c>
      <c r="C24" s="18" t="s">
        <v>18</v>
      </c>
      <c r="D24" s="18" t="s">
        <v>30</v>
      </c>
      <c r="E24" s="20">
        <v>10544337.17</v>
      </c>
      <c r="F24" s="20">
        <v>582000</v>
      </c>
      <c r="G24" s="20">
        <v>616000</v>
      </c>
    </row>
    <row r="25" spans="1:7">
      <c r="A25" s="24">
        <f t="shared" ref="A25" si="4">A24+1</f>
        <v>14</v>
      </c>
      <c r="B25" s="25" t="s">
        <v>45</v>
      </c>
      <c r="C25" s="26" t="s">
        <v>18</v>
      </c>
      <c r="D25" s="26" t="s">
        <v>46</v>
      </c>
      <c r="E25" s="20">
        <v>225132</v>
      </c>
      <c r="F25" s="20">
        <v>150000</v>
      </c>
      <c r="G25" s="20">
        <v>150000</v>
      </c>
    </row>
    <row r="26" spans="1:7">
      <c r="A26" s="24">
        <f t="shared" si="0"/>
        <v>15</v>
      </c>
      <c r="B26" s="11" t="s">
        <v>32</v>
      </c>
      <c r="C26" s="10" t="s">
        <v>33</v>
      </c>
      <c r="D26" s="10" t="s">
        <v>49</v>
      </c>
      <c r="E26" s="30">
        <f>SUM(E27:E27)</f>
        <v>12810270.1</v>
      </c>
      <c r="F26" s="12">
        <f>SUM(F27:F27)</f>
        <v>1419743.53</v>
      </c>
      <c r="G26" s="12">
        <f>SUM(G27:G27)</f>
        <v>1419743.53</v>
      </c>
    </row>
    <row r="27" spans="1:7">
      <c r="A27" s="23">
        <v>16</v>
      </c>
      <c r="B27" s="19" t="s">
        <v>34</v>
      </c>
      <c r="C27" s="18" t="s">
        <v>33</v>
      </c>
      <c r="D27" s="18" t="s">
        <v>16</v>
      </c>
      <c r="E27" s="20">
        <v>12810270.1</v>
      </c>
      <c r="F27" s="20">
        <v>1419743.53</v>
      </c>
      <c r="G27" s="20">
        <v>1419743.53</v>
      </c>
    </row>
    <row r="28" spans="1:7">
      <c r="A28" s="24">
        <v>17</v>
      </c>
      <c r="B28" s="11" t="s">
        <v>35</v>
      </c>
      <c r="C28" s="10" t="s">
        <v>36</v>
      </c>
      <c r="D28" s="10" t="s">
        <v>49</v>
      </c>
      <c r="E28" s="29">
        <f>SUM(E29)</f>
        <v>1138970.75</v>
      </c>
      <c r="F28" s="29">
        <f>SUM(F29)</f>
        <v>911176.6</v>
      </c>
      <c r="G28" s="29">
        <f>SUM(G29)</f>
        <v>0</v>
      </c>
    </row>
    <row r="29" spans="1:7">
      <c r="A29" s="23">
        <v>18</v>
      </c>
      <c r="B29" s="19" t="s">
        <v>37</v>
      </c>
      <c r="C29" s="18" t="s">
        <v>36</v>
      </c>
      <c r="D29" s="18" t="s">
        <v>36</v>
      </c>
      <c r="E29" s="20">
        <v>1138970.75</v>
      </c>
      <c r="F29" s="20">
        <v>911176.6</v>
      </c>
      <c r="G29" s="20">
        <v>0</v>
      </c>
    </row>
    <row r="30" spans="1:7">
      <c r="A30" s="24">
        <v>19</v>
      </c>
      <c r="B30" s="11" t="s">
        <v>38</v>
      </c>
      <c r="C30" s="10" t="s">
        <v>39</v>
      </c>
      <c r="D30" s="10" t="s">
        <v>49</v>
      </c>
      <c r="E30" s="12">
        <f>SUM(E31)</f>
        <v>1437287.8</v>
      </c>
      <c r="F30" s="12">
        <f>SUM(F31)</f>
        <v>1149830.24</v>
      </c>
      <c r="G30" s="12">
        <f>SUM(G31)</f>
        <v>0</v>
      </c>
    </row>
    <row r="31" spans="1:7">
      <c r="A31" s="24">
        <v>20</v>
      </c>
      <c r="B31" s="19" t="s">
        <v>40</v>
      </c>
      <c r="C31" s="18" t="s">
        <v>39</v>
      </c>
      <c r="D31" s="18" t="s">
        <v>13</v>
      </c>
      <c r="E31" s="20">
        <v>1437287.8</v>
      </c>
      <c r="F31" s="20">
        <v>1149830.24</v>
      </c>
      <c r="G31" s="20">
        <v>0</v>
      </c>
    </row>
    <row r="32" spans="1:7" ht="12.75" customHeight="1">
      <c r="A32" s="23">
        <v>21</v>
      </c>
      <c r="B32" s="27" t="s">
        <v>48</v>
      </c>
      <c r="C32" s="28" t="s">
        <v>30</v>
      </c>
      <c r="D32" s="18" t="s">
        <v>49</v>
      </c>
      <c r="E32" s="29">
        <f>SUM(E33)</f>
        <v>33673.07</v>
      </c>
      <c r="F32" s="29">
        <f>SUM(F33)</f>
        <v>2822.28</v>
      </c>
      <c r="G32" s="29">
        <f>SUM(G33)</f>
        <v>2822.28</v>
      </c>
    </row>
    <row r="33" spans="1:7">
      <c r="A33" s="24">
        <v>22</v>
      </c>
      <c r="B33" s="19" t="s">
        <v>55</v>
      </c>
      <c r="C33" s="26" t="s">
        <v>30</v>
      </c>
      <c r="D33" s="26" t="s">
        <v>30</v>
      </c>
      <c r="E33" s="33">
        <v>33673.07</v>
      </c>
      <c r="F33" s="33">
        <v>2822.28</v>
      </c>
      <c r="G33" s="33">
        <v>2822.28</v>
      </c>
    </row>
    <row r="34" spans="1:7">
      <c r="A34" s="24">
        <f t="shared" si="0"/>
        <v>23</v>
      </c>
      <c r="B34" s="17" t="s">
        <v>42</v>
      </c>
      <c r="C34" s="21"/>
      <c r="D34" s="21"/>
      <c r="E34" s="31">
        <v>0</v>
      </c>
      <c r="F34" s="32">
        <v>414298</v>
      </c>
      <c r="G34" s="32">
        <v>727669</v>
      </c>
    </row>
  </sheetData>
  <mergeCells count="12">
    <mergeCell ref="E1:G1"/>
    <mergeCell ref="E2:G2"/>
    <mergeCell ref="E3:G3"/>
    <mergeCell ref="E4:G4"/>
    <mergeCell ref="A6:G6"/>
    <mergeCell ref="G9:G10"/>
    <mergeCell ref="A8:F8"/>
    <mergeCell ref="A9:A10"/>
    <mergeCell ref="B9:B10"/>
    <mergeCell ref="C9:D9"/>
    <mergeCell ref="E9:E10"/>
    <mergeCell ref="F9:F10"/>
  </mergeCells>
  <pageMargins left="0.25" right="0.25" top="0.75" bottom="0.75" header="0.3" footer="0.3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36foftv</dc:creator>
  <dc:description>POI HSSF rep:2.43.2.34</dc:description>
  <cp:lastModifiedBy>жуковка</cp:lastModifiedBy>
  <cp:lastPrinted>2022-12-20T06:34:32Z</cp:lastPrinted>
  <dcterms:created xsi:type="dcterms:W3CDTF">2017-11-30T02:20:42Z</dcterms:created>
  <dcterms:modified xsi:type="dcterms:W3CDTF">2023-12-19T03:00:04Z</dcterms:modified>
</cp:coreProperties>
</file>